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/>
  <bookViews>
    <workbookView xWindow="-120" yWindow="-120" windowWidth="20730" windowHeight="11160" firstSheet="4" activeTab="7"/>
  </bookViews>
  <sheets>
    <sheet name="روکش" sheetId="46" r:id="rId1"/>
    <sheet name="حقوق ومزایای مستمر" sheetId="45" r:id="rId2"/>
    <sheet name="سایر پرسنلی" sheetId="10" r:id="rId3"/>
    <sheet name="سایر هزینه ها" sheetId="31" r:id="rId4"/>
    <sheet name="تملک دارایی" sheetId="41" r:id="rId5"/>
    <sheet name="اطلاعات نیروی انسانی" sheetId="35" r:id="rId6"/>
    <sheet name="شاخص" sheetId="43" r:id="rId7"/>
    <sheet name="پیوست - چزئیات تراز " sheetId="47" r:id="rId8"/>
  </sheets>
  <definedNames>
    <definedName name="_xlnm.Print_Area" localSheetId="5">'اطلاعات نیروی انسانی'!$E$6:$Q$34</definedName>
    <definedName name="_xlnm.Print_Area" localSheetId="4">'تملک دارایی'!$B$2:$K$25</definedName>
    <definedName name="_xlnm.Print_Area" localSheetId="1">'حقوق ومزایای مستمر'!$B$2:$L$30</definedName>
    <definedName name="_xlnm.Print_Area" localSheetId="0">روکش!$C$2:$N$47</definedName>
    <definedName name="_xlnm.Print_Area" localSheetId="2">'سایر پرسنلی'!$B$2:$P$44</definedName>
    <definedName name="_xlnm.Print_Area" localSheetId="3">'سایر هزینه ها'!$B$2:$Q$45</definedName>
    <definedName name="_xlnm.Print_Area" localSheetId="6">شاخص!$B$3:$Q$29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46" l="1"/>
  <c r="I40" i="46"/>
  <c r="I38" i="46"/>
  <c r="I37" i="46"/>
  <c r="F40" i="46"/>
  <c r="F39" i="46"/>
  <c r="F38" i="46"/>
  <c r="F37" i="46"/>
  <c r="I33" i="46"/>
  <c r="I34" i="46"/>
  <c r="I35" i="46"/>
  <c r="I32" i="46"/>
  <c r="F35" i="46"/>
  <c r="F34" i="46"/>
  <c r="F33" i="46"/>
  <c r="F32" i="46"/>
  <c r="I28" i="46"/>
  <c r="I29" i="46"/>
  <c r="I30" i="46"/>
  <c r="I27" i="46"/>
  <c r="F30" i="46"/>
  <c r="F29" i="46"/>
  <c r="F28" i="46"/>
  <c r="F27" i="46"/>
  <c r="L22" i="46"/>
  <c r="L21" i="46"/>
  <c r="L20" i="46"/>
  <c r="L19" i="46"/>
  <c r="L18" i="46"/>
  <c r="L17" i="46"/>
  <c r="L16" i="46"/>
  <c r="J22" i="46"/>
  <c r="J21" i="46"/>
  <c r="J20" i="46"/>
  <c r="J19" i="46"/>
  <c r="J18" i="46"/>
  <c r="J23" i="46" s="1"/>
  <c r="J17" i="46"/>
  <c r="J16" i="46"/>
  <c r="H19" i="46"/>
  <c r="H18" i="46"/>
  <c r="H17" i="46"/>
  <c r="H16" i="46"/>
  <c r="H23" i="46" s="1"/>
  <c r="F22" i="46"/>
  <c r="F21" i="46"/>
  <c r="F20" i="46"/>
  <c r="F19" i="46"/>
  <c r="F18" i="46"/>
  <c r="F17" i="46"/>
  <c r="F16" i="46"/>
  <c r="L23" i="46"/>
  <c r="H11" i="46"/>
  <c r="N31" i="46"/>
  <c r="M31" i="46"/>
  <c r="L31" i="46"/>
  <c r="N12" i="47"/>
  <c r="L12" i="47"/>
  <c r="K12" i="47"/>
  <c r="M12" i="47"/>
  <c r="J12" i="47"/>
  <c r="I12" i="47"/>
  <c r="F12" i="47"/>
  <c r="I25" i="47"/>
  <c r="E25" i="47"/>
  <c r="G26" i="47" s="1"/>
  <c r="F23" i="46" l="1"/>
  <c r="H15" i="35" l="1"/>
  <c r="I15" i="35"/>
  <c r="J15" i="35"/>
  <c r="K15" i="35"/>
  <c r="L15" i="35"/>
  <c r="M15" i="35"/>
  <c r="N15" i="35"/>
  <c r="O15" i="35"/>
  <c r="P15" i="35"/>
  <c r="Q15" i="35"/>
  <c r="H20" i="35"/>
  <c r="I20" i="35"/>
  <c r="J20" i="35"/>
  <c r="K20" i="35"/>
  <c r="L20" i="35"/>
  <c r="M20" i="35"/>
  <c r="N20" i="35"/>
  <c r="O20" i="35"/>
  <c r="P20" i="35"/>
  <c r="Q20" i="35"/>
  <c r="G20" i="35"/>
  <c r="H26" i="35"/>
  <c r="I26" i="35"/>
  <c r="J26" i="35"/>
  <c r="K26" i="35"/>
  <c r="L26" i="35"/>
  <c r="M26" i="35"/>
  <c r="N26" i="35"/>
  <c r="O26" i="35"/>
  <c r="P26" i="35"/>
  <c r="Q26" i="35"/>
  <c r="G26" i="35"/>
  <c r="Q25" i="35"/>
  <c r="Q24" i="35"/>
  <c r="N25" i="35"/>
  <c r="N24" i="35"/>
  <c r="Q21" i="35"/>
  <c r="N21" i="35"/>
  <c r="Q14" i="35"/>
  <c r="Q13" i="35"/>
  <c r="N14" i="35"/>
  <c r="N13" i="35"/>
  <c r="G17" i="41"/>
  <c r="H17" i="41"/>
  <c r="I17" i="41"/>
  <c r="J17" i="41"/>
  <c r="K17" i="41"/>
  <c r="F17" i="41"/>
  <c r="G16" i="41"/>
  <c r="H16" i="41"/>
  <c r="I16" i="41"/>
  <c r="J16" i="41"/>
  <c r="K16" i="41"/>
  <c r="F16" i="41"/>
  <c r="G12" i="41"/>
  <c r="H12" i="41"/>
  <c r="I12" i="41"/>
  <c r="J12" i="41"/>
  <c r="K12" i="41"/>
  <c r="F12" i="41"/>
  <c r="K10" i="41"/>
  <c r="K11" i="41"/>
  <c r="K13" i="41"/>
  <c r="K14" i="41"/>
  <c r="K15" i="41"/>
  <c r="K9" i="41"/>
  <c r="R11" i="31"/>
  <c r="R12" i="31"/>
  <c r="R13" i="31"/>
  <c r="R14" i="31"/>
  <c r="R15" i="31"/>
  <c r="R16" i="31"/>
  <c r="R17" i="31"/>
  <c r="R18" i="31"/>
  <c r="R19" i="31"/>
  <c r="R20" i="31"/>
  <c r="R21" i="31"/>
  <c r="R22" i="31"/>
  <c r="R23" i="31"/>
  <c r="R24" i="31"/>
  <c r="R25" i="31"/>
  <c r="R26" i="31"/>
  <c r="R27" i="31"/>
  <c r="R28" i="31"/>
  <c r="R29" i="31"/>
  <c r="R30" i="31"/>
  <c r="R31" i="31"/>
  <c r="R32" i="31"/>
  <c r="R33" i="31"/>
  <c r="R34" i="31"/>
  <c r="R35" i="31"/>
  <c r="R36" i="31"/>
  <c r="R37" i="31"/>
  <c r="R38" i="31"/>
  <c r="R10" i="31"/>
  <c r="J38" i="31"/>
  <c r="K38" i="31"/>
  <c r="L38" i="31"/>
  <c r="M38" i="31"/>
  <c r="N38" i="31"/>
  <c r="O38" i="31"/>
  <c r="P38" i="31"/>
  <c r="Q38" i="31"/>
  <c r="I38" i="31"/>
  <c r="Q11" i="31"/>
  <c r="Q12" i="31"/>
  <c r="Q13" i="31"/>
  <c r="Q14" i="31"/>
  <c r="Q15" i="31"/>
  <c r="Q16" i="31"/>
  <c r="Q17" i="31"/>
  <c r="Q18" i="31"/>
  <c r="Q19" i="31"/>
  <c r="Q20" i="31"/>
  <c r="Q21" i="31"/>
  <c r="Q22" i="31"/>
  <c r="Q23" i="31"/>
  <c r="Q24" i="31"/>
  <c r="Q25" i="31"/>
  <c r="Q26" i="31"/>
  <c r="Q27" i="31"/>
  <c r="Q28" i="31"/>
  <c r="Q29" i="31"/>
  <c r="Q30" i="31"/>
  <c r="Q31" i="31"/>
  <c r="Q32" i="31"/>
  <c r="Q33" i="31"/>
  <c r="Q34" i="31"/>
  <c r="Q35" i="31"/>
  <c r="Q36" i="31"/>
  <c r="Q37" i="31"/>
  <c r="Q10" i="31"/>
  <c r="P13" i="10"/>
  <c r="P15" i="10"/>
  <c r="P17" i="10"/>
  <c r="P19" i="10"/>
  <c r="P21" i="10"/>
  <c r="P23" i="10"/>
  <c r="P25" i="10"/>
  <c r="P27" i="10"/>
  <c r="P28" i="10"/>
  <c r="F37" i="10"/>
  <c r="G37" i="10"/>
  <c r="H37" i="10"/>
  <c r="I37" i="10"/>
  <c r="J37" i="10"/>
  <c r="K37" i="10"/>
  <c r="L37" i="10"/>
  <c r="M37" i="10"/>
  <c r="N37" i="10"/>
  <c r="E37" i="10"/>
  <c r="O12" i="10"/>
  <c r="P12" i="10" s="1"/>
  <c r="O13" i="10"/>
  <c r="O14" i="10"/>
  <c r="P14" i="10" s="1"/>
  <c r="O15" i="10"/>
  <c r="O16" i="10"/>
  <c r="P16" i="10" s="1"/>
  <c r="O17" i="10"/>
  <c r="O18" i="10"/>
  <c r="P18" i="10" s="1"/>
  <c r="O19" i="10"/>
  <c r="O20" i="10"/>
  <c r="P20" i="10" s="1"/>
  <c r="O21" i="10"/>
  <c r="O22" i="10"/>
  <c r="P22" i="10" s="1"/>
  <c r="O23" i="10"/>
  <c r="O24" i="10"/>
  <c r="P24" i="10" s="1"/>
  <c r="O25" i="10"/>
  <c r="O26" i="10"/>
  <c r="P26" i="10" s="1"/>
  <c r="O27" i="10"/>
  <c r="O29" i="10"/>
  <c r="P29" i="10" s="1"/>
  <c r="O30" i="10"/>
  <c r="P30" i="10" s="1"/>
  <c r="O31" i="10"/>
  <c r="P31" i="10" s="1"/>
  <c r="O32" i="10"/>
  <c r="P32" i="10" s="1"/>
  <c r="O33" i="10"/>
  <c r="P33" i="10" s="1"/>
  <c r="O34" i="10"/>
  <c r="P34" i="10" s="1"/>
  <c r="O35" i="10"/>
  <c r="P35" i="10" s="1"/>
  <c r="O36" i="10"/>
  <c r="P36" i="10" s="1"/>
  <c r="O11" i="10"/>
  <c r="P11" i="10" s="1"/>
  <c r="M11" i="45"/>
  <c r="M12" i="45"/>
  <c r="M13" i="45"/>
  <c r="M14" i="45"/>
  <c r="M15" i="45"/>
  <c r="M16" i="45"/>
  <c r="M17" i="45"/>
  <c r="M18" i="45"/>
  <c r="M19" i="45"/>
  <c r="M20" i="45"/>
  <c r="M21" i="45"/>
  <c r="M22" i="45"/>
  <c r="M23" i="45"/>
  <c r="M10" i="45"/>
  <c r="L11" i="45"/>
  <c r="L12" i="45"/>
  <c r="L13" i="45"/>
  <c r="L14" i="45"/>
  <c r="L15" i="45"/>
  <c r="L16" i="45"/>
  <c r="L17" i="45"/>
  <c r="L18" i="45"/>
  <c r="L19" i="45"/>
  <c r="L20" i="45"/>
  <c r="L21" i="45"/>
  <c r="L22" i="45"/>
  <c r="L23" i="45"/>
  <c r="L10" i="45"/>
  <c r="G23" i="45"/>
  <c r="H23" i="45"/>
  <c r="I23" i="45"/>
  <c r="J23" i="45"/>
  <c r="K23" i="45"/>
  <c r="F23" i="45"/>
  <c r="E23" i="45"/>
  <c r="N17" i="46"/>
  <c r="N18" i="46"/>
  <c r="N19" i="46"/>
  <c r="N20" i="46"/>
  <c r="N21" i="46"/>
  <c r="N22" i="46"/>
  <c r="N16" i="46"/>
  <c r="M11" i="46"/>
  <c r="I36" i="46"/>
  <c r="F36" i="46"/>
  <c r="I31" i="46"/>
  <c r="F31" i="46"/>
  <c r="N11" i="46"/>
  <c r="G23" i="46"/>
  <c r="N23" i="46" l="1"/>
  <c r="M23" i="46"/>
  <c r="O37" i="10"/>
  <c r="P37" i="10" s="1"/>
  <c r="G14" i="45"/>
  <c r="H14" i="45"/>
  <c r="I14" i="45"/>
  <c r="J14" i="45"/>
  <c r="K14" i="45"/>
  <c r="F14" i="45"/>
  <c r="I41" i="46" l="1"/>
  <c r="F41" i="46" l="1"/>
  <c r="H22" i="45" l="1"/>
  <c r="I22" i="45"/>
  <c r="J22" i="45"/>
  <c r="K22" i="45"/>
  <c r="G22" i="45"/>
  <c r="F22" i="45"/>
  <c r="E22" i="45"/>
  <c r="E14" i="45"/>
  <c r="Q18" i="35" l="1"/>
  <c r="Q19" i="35" l="1"/>
  <c r="G15" i="35" l="1"/>
  <c r="A22" i="10" l="1"/>
  <c r="A34" i="10" l="1"/>
</calcChain>
</file>

<file path=xl/sharedStrings.xml><?xml version="1.0" encoding="utf-8"?>
<sst xmlns="http://schemas.openxmlformats.org/spreadsheetml/2006/main" count="481" uniqueCount="284">
  <si>
    <t>« ارقام به ميليون ريال »</t>
  </si>
  <si>
    <t xml:space="preserve">جمع </t>
  </si>
  <si>
    <t>جمع</t>
  </si>
  <si>
    <t xml:space="preserve">جمع كل </t>
  </si>
  <si>
    <t>جمع كل</t>
  </si>
  <si>
    <t>شرح</t>
  </si>
  <si>
    <t>رسمي</t>
  </si>
  <si>
    <t xml:space="preserve">تعداد كاركنان </t>
  </si>
  <si>
    <t xml:space="preserve">واگذاري امور تغذيه </t>
  </si>
  <si>
    <t xml:space="preserve">واگذاري ساير امور بصورت قراردادي حجمي </t>
  </si>
  <si>
    <t xml:space="preserve">واگذاري نگهداري تاسيسات , اسانسور </t>
  </si>
  <si>
    <t>ضريب k</t>
  </si>
  <si>
    <t xml:space="preserve">پرداخت عيدي كاركنان قراردادي </t>
  </si>
  <si>
    <t>عمومي</t>
  </si>
  <si>
    <t>بهبود استاندارد تجهيزات بيمارستاني</t>
  </si>
  <si>
    <t>پرداخت عوارض شهرداري ، بيمه خودروها و ساختمانها ، ماليات بر ارزش افزوده و ...</t>
  </si>
  <si>
    <t>پرداخت عيدي كاركنان رسمي، رسمي بيمه اي و پيماني غير هيئت علمي</t>
  </si>
  <si>
    <t>اختصاصي</t>
  </si>
  <si>
    <t xml:space="preserve">پرداخت عيدي  كاركنان طرحي ، خريد خدمت و ضريب كا  </t>
  </si>
  <si>
    <t xml:space="preserve">هدف كمي </t>
  </si>
  <si>
    <t xml:space="preserve">شاخص </t>
  </si>
  <si>
    <t xml:space="preserve">مقدار </t>
  </si>
  <si>
    <t xml:space="preserve">هزينه واحد </t>
  </si>
  <si>
    <t xml:space="preserve">نيمراه </t>
  </si>
  <si>
    <t xml:space="preserve">تعداد پرس </t>
  </si>
  <si>
    <t>نفر</t>
  </si>
  <si>
    <t xml:space="preserve">تعداد واحد واگذار شده </t>
  </si>
  <si>
    <t>ليتر / متر مكعب</t>
  </si>
  <si>
    <t xml:space="preserve">تعداد خطوط/ </t>
  </si>
  <si>
    <t xml:space="preserve">مترمربع/ دستگاه </t>
  </si>
  <si>
    <t>تعداد ساختمان / تعداد اتومبيل / و.....</t>
  </si>
  <si>
    <t xml:space="preserve">تعداد ساختمان </t>
  </si>
  <si>
    <t xml:space="preserve">بار / دفعه </t>
  </si>
  <si>
    <t>متر مربع</t>
  </si>
  <si>
    <t>بيمار</t>
  </si>
  <si>
    <t>پرس</t>
  </si>
  <si>
    <t xml:space="preserve">متر مربع </t>
  </si>
  <si>
    <t xml:space="preserve">تخت روز </t>
  </si>
  <si>
    <t xml:space="preserve">تخت روز / قلم دارو  </t>
  </si>
  <si>
    <t xml:space="preserve">مديريت برنامه ريزي منابع مالي، بودجه و پایش عملکرد </t>
  </si>
  <si>
    <t>تعداد دستگاه</t>
  </si>
  <si>
    <t>طرحی</t>
  </si>
  <si>
    <t>شرکتی</t>
  </si>
  <si>
    <t>متراژ / تعداد</t>
  </si>
  <si>
    <t>مديريت برنامه ريزي منابع مالي، بودجه و پایش عملکرد</t>
  </si>
  <si>
    <t xml:space="preserve">پيماني </t>
  </si>
  <si>
    <t>قرارداد كارمعين
حرفه اي</t>
  </si>
  <si>
    <t>قرارداد كارمعين
غير حرفه اي</t>
  </si>
  <si>
    <t xml:space="preserve">مدیر برنامه ریزی منابع مالی ، بودجه و پایش عملکرد </t>
  </si>
  <si>
    <t>ردیف</t>
  </si>
  <si>
    <t>کارکنان هيئت علمي</t>
  </si>
  <si>
    <t>کارکنان غیر هيئت علمي</t>
  </si>
  <si>
    <t>قانون کار</t>
  </si>
  <si>
    <t>جمع کل کارکنان</t>
  </si>
  <si>
    <t>اولویت</t>
  </si>
  <si>
    <t>تعمیرات اساسی بیمارستانها</t>
  </si>
  <si>
    <t>تفاهم نامه عملياتي سال 1404</t>
  </si>
  <si>
    <t xml:space="preserve">آرم دانشگاه </t>
  </si>
  <si>
    <t xml:space="preserve">ارقام به میلیون ریال </t>
  </si>
  <si>
    <t>عمومی</t>
  </si>
  <si>
    <t>عملکرد سال 1403</t>
  </si>
  <si>
    <t>پرداخت عيدي كاركنان طرحی و ضریب کا هيئت علمي</t>
  </si>
  <si>
    <t xml:space="preserve">هیئت علمی </t>
  </si>
  <si>
    <t xml:space="preserve">غیر هیئت علمی </t>
  </si>
  <si>
    <t xml:space="preserve">فرم شماره 1: حقوق و مزایای مستمر </t>
  </si>
  <si>
    <t xml:space="preserve">نام دانشگاه : </t>
  </si>
  <si>
    <t xml:space="preserve">نام واحد : </t>
  </si>
  <si>
    <t xml:space="preserve">جمع کل حقوق و مزایای مستمر کارکنان هیئت علمی و غیر هیئت علمی </t>
  </si>
  <si>
    <t xml:space="preserve">ردیف </t>
  </si>
  <si>
    <t xml:space="preserve">فرم شماره 2: سایر هزینه های پرسنلی </t>
  </si>
  <si>
    <t xml:space="preserve">نام واحد : بیمارستان </t>
  </si>
  <si>
    <t xml:space="preserve">فرم شماره5 : اطلاعات نیروی انسانی </t>
  </si>
  <si>
    <t>تفاهم نامه عملياتي  سال 1404</t>
  </si>
  <si>
    <t>عنوان دستگاه : دانشگاه علوم پزشكي وخدمات بهداشتي درماني ...</t>
  </si>
  <si>
    <t xml:space="preserve">خروجی </t>
  </si>
  <si>
    <t xml:space="preserve">ورودی </t>
  </si>
  <si>
    <t xml:space="preserve">کارکنان غیر هیئت علمی </t>
  </si>
  <si>
    <t xml:space="preserve"> تفاوت کارکنان ورودی به جایگزینی خروجی </t>
  </si>
  <si>
    <t xml:space="preserve">کمک هزینه تحصیلی دانشجویان اینترن و رزیدنت </t>
  </si>
  <si>
    <t xml:space="preserve">نام و نام خانوادگی </t>
  </si>
  <si>
    <t xml:space="preserve">مدیر امور مالی دانشگاه </t>
  </si>
  <si>
    <t xml:space="preserve">معاون توسعه مدیریت و منابع دانشگاه </t>
  </si>
  <si>
    <t xml:space="preserve">مدیر توسعه سازمان و سرمایه انسانی دانشگاه </t>
  </si>
  <si>
    <t xml:space="preserve">مدیر برنامه ریزی منابع مالی ، بودجه وپایش عملکرد </t>
  </si>
  <si>
    <t>نام و نام خانوادگی</t>
  </si>
  <si>
    <t>تعداد کارکنان  غیر هیئت علمی جدید الاستخدام بر اساس مجوز  سازمان امور اداری و استخدامی کشور / وزارت بهداشت درمان و آموزش پزشکی</t>
  </si>
  <si>
    <t>سایر هزینه های پرسنلی</t>
  </si>
  <si>
    <t xml:space="preserve">رئیس بیمارستان </t>
  </si>
  <si>
    <t>فرم شماره 3: سایر هزینه ها</t>
  </si>
  <si>
    <t xml:space="preserve">هزينه هاي تلفن، ارتباطات و اينترنت </t>
  </si>
  <si>
    <t xml:space="preserve"> هزينه هاي حمل و نقل </t>
  </si>
  <si>
    <t xml:space="preserve"> هزينه هاي نگهداري و تعمير دارائي هاي ثابت و وسايل اداري</t>
  </si>
  <si>
    <t>سایر هزینه ها</t>
  </si>
  <si>
    <t xml:space="preserve">جمع کل </t>
  </si>
  <si>
    <t>تعداد تخت فعال</t>
  </si>
  <si>
    <t xml:space="preserve"> حق الزحمه مقیمی پزشکان متخصص </t>
  </si>
  <si>
    <t xml:space="preserve">ماندگاری پزشکان در مناطق محروم  </t>
  </si>
  <si>
    <t xml:space="preserve"> ملزومات مصرفي اداري</t>
  </si>
  <si>
    <t xml:space="preserve">لباس ، پوشاك ، پارچه و ملحفه </t>
  </si>
  <si>
    <t xml:space="preserve"> مواد غذائي </t>
  </si>
  <si>
    <t xml:space="preserve"> ملزومات تاسيساتي و ساختماني </t>
  </si>
  <si>
    <t xml:space="preserve"> مواد مصرفي پزشكي و آزمايشگاهي </t>
  </si>
  <si>
    <t xml:space="preserve">دارو </t>
  </si>
  <si>
    <t xml:space="preserve">مواد مصرفی  اداری ،پزشکی و آزمایشگاهی </t>
  </si>
  <si>
    <t xml:space="preserve">قراردادهای حجمی </t>
  </si>
  <si>
    <t xml:space="preserve"> اجاره ساختمان </t>
  </si>
  <si>
    <t xml:space="preserve"> کمک هزینه  آموزش ضمن خدمت </t>
  </si>
  <si>
    <t xml:space="preserve">کمکهای رفاهی کارکنان </t>
  </si>
  <si>
    <t xml:space="preserve"> كارانه پزشكان </t>
  </si>
  <si>
    <t>كارانه كاركنان</t>
  </si>
  <si>
    <t>كمك به حساب پس انداز كار كنان</t>
  </si>
  <si>
    <t xml:space="preserve"> كمك هزينه مسكن </t>
  </si>
  <si>
    <t xml:space="preserve"> كمك هزينه غذا </t>
  </si>
  <si>
    <t>کمک هزینه ایاب و ذهاب</t>
  </si>
  <si>
    <t xml:space="preserve"> کمک هزينه ورزشي كاركنان
</t>
  </si>
  <si>
    <t xml:space="preserve">کمک هزینه مهد کودک </t>
  </si>
  <si>
    <t xml:space="preserve">کمک هزینه ازدواج و فوت </t>
  </si>
  <si>
    <t xml:space="preserve"> کمک هزینه بیمه عمر ، بیمه مکمل و هزینه درمان جانبازان </t>
  </si>
  <si>
    <t>سایر</t>
  </si>
  <si>
    <t xml:space="preserve">منابع </t>
  </si>
  <si>
    <t xml:space="preserve">هزینه های عملیاتی </t>
  </si>
  <si>
    <t>واگذاری مدیریت تعمیرات و قطعات رایانه و شبکه ها</t>
  </si>
  <si>
    <t xml:space="preserve">فعالیت </t>
  </si>
  <si>
    <t xml:space="preserve">طرح </t>
  </si>
  <si>
    <t xml:space="preserve">فرم شماره 4- تملک دارائی های سرمایه ای </t>
  </si>
  <si>
    <t>اضافه کار</t>
  </si>
  <si>
    <t xml:space="preserve">کارانه </t>
  </si>
  <si>
    <t>انرژی</t>
  </si>
  <si>
    <t>متر مکعب</t>
  </si>
  <si>
    <t>لیتر</t>
  </si>
  <si>
    <t xml:space="preserve">هزینه آب </t>
  </si>
  <si>
    <t>هزینه برق</t>
  </si>
  <si>
    <t>هزینه گاز</t>
  </si>
  <si>
    <t>هزینه سوخت ( بنزین - نفت - گازوئیل )</t>
  </si>
  <si>
    <t xml:space="preserve">تعداد تخت موزون </t>
  </si>
  <si>
    <t xml:space="preserve">مصارف </t>
  </si>
  <si>
    <t xml:space="preserve">سال </t>
  </si>
  <si>
    <t>عملکرد 1403</t>
  </si>
  <si>
    <t>تفاهم نامه 1404</t>
  </si>
  <si>
    <t>سرانه درآمد به تخت موزون ( میلیون ریال )</t>
  </si>
  <si>
    <t xml:space="preserve">جمع منابع </t>
  </si>
  <si>
    <t>سرانه سایر هزینه ها به تخت موزون ( میلیون ریال )</t>
  </si>
  <si>
    <t xml:space="preserve">منابع عملکردی  واحد </t>
  </si>
  <si>
    <t>پرداخت حقوق و مزاياي كاركنان طرحی و ضریب کا  هيئت علمي( با بیمه تامین اجتماعی )</t>
  </si>
  <si>
    <t>پرداخت حقوق و مزاياي كاركنان رسمي، رسمي بيمه اي و پيماني غير هيئت علمي ( با 2%  بیمه خدمات درمانی سهم کارفرما برای کارکنان رسمی و بیمه تامین اجتماعی کارکنان پیمانی )</t>
  </si>
  <si>
    <t>پرداخت حقوق و مزاياي كاركنان طرحي ، خريد خدمت و ضريب كا ( با بیمه تامین اجتماعی )</t>
  </si>
  <si>
    <t>پرداخت حقوق و مزاياي كاركنان قراردادي ( با بیمه تامین اجتماعی )</t>
  </si>
  <si>
    <t>جمع تعمیرات اساسی</t>
  </si>
  <si>
    <t xml:space="preserve">جمع بهبود استاندارد تجهیزات </t>
  </si>
  <si>
    <t xml:space="preserve">بخش ب -پیش بینی تعداد نيروي انساني ورودي و خروجي غیر هیئت علمی  در سال 1404 </t>
  </si>
  <si>
    <t>بخش ج -پیش بینی  تعداد نيروي انساني به تفكيك نوع استخدام در  انتهای  سال 1404</t>
  </si>
  <si>
    <t>سرانه هزینه نیروی انسانی درمانی  به تخت موزون ( میلیون ریال )</t>
  </si>
  <si>
    <t>سرانه هزینه نیروی انسانی (درمانی وغیر درمانی ) به تخت موزون ( میلیون ریال )</t>
  </si>
  <si>
    <t xml:space="preserve">درصد کسورات بیمه  تامین اجتماعی </t>
  </si>
  <si>
    <t xml:space="preserve">درصد کسورات بیمه  سلامت </t>
  </si>
  <si>
    <t xml:space="preserve">بخش الف - تعداد نيروي انساني به تفكيك نوع استخدام  در ابتداي سال 1404 </t>
  </si>
  <si>
    <t>کارانه تعرفه پرستاری</t>
  </si>
  <si>
    <t>سایر کمکهای رفاهی کارکنان</t>
  </si>
  <si>
    <t>سایر منابع به شرط وصول</t>
  </si>
  <si>
    <t>واگذاری خدمات نظافت</t>
  </si>
  <si>
    <t>مترمربع</t>
  </si>
  <si>
    <t xml:space="preserve">قرارداد  تبصره 4
</t>
  </si>
  <si>
    <t xml:space="preserve">قرارداد تبصره3
</t>
  </si>
  <si>
    <t>ضریب اشغال تخت</t>
  </si>
  <si>
    <t xml:space="preserve">درصد کسورات سایر بیمه ها </t>
  </si>
  <si>
    <t>سرانه کارانه پزشکان به درآمد اختصاصی</t>
  </si>
  <si>
    <t xml:space="preserve">سرانه کارانه پرستاران به تعرفه پرستاری </t>
  </si>
  <si>
    <t>سرانه هزینه نیروی انسانی غیر  درمانی  به تخت موزون ( میلیون ریال )</t>
  </si>
  <si>
    <t xml:space="preserve">سرانه نیروی انسانی پرستاری به تخت موزون </t>
  </si>
  <si>
    <t>درصد نیروی شرکتی از کل نیروها</t>
  </si>
  <si>
    <t xml:space="preserve">تعداد بیمار بستری </t>
  </si>
  <si>
    <t>تعداد بیمار سرپایی</t>
  </si>
  <si>
    <t xml:space="preserve">عنوان برنامه </t>
  </si>
  <si>
    <t>منابع اعتباري</t>
  </si>
  <si>
    <t>حقوق و مزاياي مستمر كاركنان</t>
  </si>
  <si>
    <t>ساير هزينه هاي  پرسنلي</t>
  </si>
  <si>
    <t xml:space="preserve">ساير هزينه ها </t>
  </si>
  <si>
    <t xml:space="preserve">عمومي </t>
  </si>
  <si>
    <t xml:space="preserve">اختصاصي </t>
  </si>
  <si>
    <t xml:space="preserve">كل </t>
  </si>
  <si>
    <t>عنوان پروژه</t>
  </si>
  <si>
    <t>ساير منابع</t>
  </si>
  <si>
    <t xml:space="preserve">جمع كل تملك دارائيهاي سرمايه اي </t>
  </si>
  <si>
    <t>تفاهم نامه عملياتي  سال1404</t>
  </si>
  <si>
    <t xml:space="preserve">ردیف های متمرکز </t>
  </si>
  <si>
    <t xml:space="preserve">تعمیرات اساسی </t>
  </si>
  <si>
    <t xml:space="preserve">سایر منابع به شرط وصول </t>
  </si>
  <si>
    <t xml:space="preserve">تملک دارائیهای سرمایه ای </t>
  </si>
  <si>
    <t>درآمد اختصاصی</t>
  </si>
  <si>
    <t>روکش  : مجموع منابع و مصارف</t>
  </si>
  <si>
    <t>دانشگاه علوم پزشکی و خدمات بهداشتی درمانی ...</t>
  </si>
  <si>
    <t xml:space="preserve">نام بیمارستان </t>
  </si>
  <si>
    <t xml:space="preserve">جمع حقوق و مزایای کارکنان  غیر هیئت علمی </t>
  </si>
  <si>
    <t>برنامه ....</t>
  </si>
  <si>
    <t>برنامه ...</t>
  </si>
  <si>
    <t>پرداخت حقوق و مزاياي كاركنان رسمي و پيماني, قراردادی هيئت علمي ( با بیمه 2% سهم کارفرما خدمات درمانی  و بیمه تامین اجتماعی )</t>
  </si>
  <si>
    <t xml:space="preserve">اطلاعات آماری </t>
  </si>
  <si>
    <t xml:space="preserve">هزینه ای </t>
  </si>
  <si>
    <t xml:space="preserve">منبع </t>
  </si>
  <si>
    <t>پیش بینی  1404</t>
  </si>
  <si>
    <t xml:space="preserve">تعهدات منتقله از سال قبل </t>
  </si>
  <si>
    <t xml:space="preserve">مانده نقد ومطالبات منتقلله از سال قبل </t>
  </si>
  <si>
    <t>سرانه هزینه حقوق و مزایای مستمر به کل کارکنان ( میلیون ریال )</t>
  </si>
  <si>
    <t>سرانه  سایر هزینه های پرسنلی  به کل کارکنان ( میلیون ریال )</t>
  </si>
  <si>
    <t xml:space="preserve">پرداخت حقوق و مزایای کارکنان شرکتی </t>
  </si>
  <si>
    <t xml:space="preserve">درآمد تعهدی( کار کرد)  </t>
  </si>
  <si>
    <t>سایر منابع ( ردیف / هدفمندی</t>
  </si>
  <si>
    <t xml:space="preserve">درآمد اختصاصی تعهدی ( کارکرد) </t>
  </si>
  <si>
    <t xml:space="preserve"> كاركنان غير هيئت علمي
</t>
  </si>
  <si>
    <t xml:space="preserve"> محروميت از مطب / تمام وقتی </t>
  </si>
  <si>
    <t xml:space="preserve"> بازخرید مرخصی کارکنان قراردادی</t>
  </si>
  <si>
    <t xml:space="preserve">شاخصهای مرتبط با درآمدو هزینه  </t>
  </si>
  <si>
    <t xml:space="preserve">فرم شماره 6- اطلاعات آماری و شاخصها </t>
  </si>
  <si>
    <t>مصارف</t>
  </si>
  <si>
    <t xml:space="preserve">کل مورد نیاز </t>
  </si>
  <si>
    <t>اختصاصی</t>
  </si>
  <si>
    <t xml:space="preserve">عمومی </t>
  </si>
  <si>
    <t xml:space="preserve">عنوان </t>
  </si>
  <si>
    <t>درصد رشد هزینه های سال 1404 نسبت به عملکرد سال 1403</t>
  </si>
  <si>
    <t>درصد رشد  هزینه های سال 1404 نسبت به عملکرد سال 1403</t>
  </si>
  <si>
    <t xml:space="preserve">محل تامین اعتبار </t>
  </si>
  <si>
    <t>محل تامین اعتبار</t>
  </si>
  <si>
    <t xml:space="preserve">جمع حقوق ومزایای   کارکنان هیئت علمی </t>
  </si>
  <si>
    <t>جمع کل تعمیرات اساسی و بهبود استاندارد تجهیزات</t>
  </si>
  <si>
    <t xml:space="preserve">معاون توسعه مدیریت و منابع </t>
  </si>
  <si>
    <t xml:space="preserve"> عمومي(  قانون بودجه )</t>
  </si>
  <si>
    <t>سایر منابع  از سایر سازمانها و...</t>
  </si>
  <si>
    <t>سایر منابع از سایر سازمانها  و...</t>
  </si>
  <si>
    <t>ردیف های متمرکز ، هدفمندی ، ارزش افزوده و...</t>
  </si>
  <si>
    <t xml:space="preserve">سایر منابع </t>
  </si>
  <si>
    <t xml:space="preserve">ردیف متمرکز </t>
  </si>
  <si>
    <t>جمع تعمیرات  اساسی</t>
  </si>
  <si>
    <t>جمع کل</t>
  </si>
  <si>
    <t>جمع مصارف</t>
  </si>
  <si>
    <t xml:space="preserve">تراز ابتدای سال </t>
  </si>
  <si>
    <t xml:space="preserve">مدیر برنامه ریزی منابع مالی ، بودجه وپایش عملکرد دانشگاه </t>
  </si>
  <si>
    <t xml:space="preserve">  خلاصه اعتبارات </t>
  </si>
  <si>
    <t>الف - هزینه ای</t>
  </si>
  <si>
    <t>ب - تملک دارائی / افزایش دارائیهای ثابت</t>
  </si>
  <si>
    <t>ج- تراز ابتدای سال 1404</t>
  </si>
  <si>
    <t>پرداخت عيدي كاركنان رسمي و پيماني قراردادی هيئت علمي</t>
  </si>
  <si>
    <t>ردیف های متمرکز، هدفمندی ، ارزش افزوده و...</t>
  </si>
  <si>
    <t xml:space="preserve">  کارکنان  هيئت علمي </t>
  </si>
  <si>
    <t xml:space="preserve">مشمولین قانون ارتقای بهره وری </t>
  </si>
  <si>
    <t xml:space="preserve">غیر مشمولین قانون ارتقای بهره وری </t>
  </si>
  <si>
    <t xml:space="preserve">هزینه آموزش ضمن خدمت </t>
  </si>
  <si>
    <t xml:space="preserve">سایر هزینه های دانشجویان </t>
  </si>
  <si>
    <t xml:space="preserve"> بازخرید مرخصی بازنشستگان </t>
  </si>
  <si>
    <t xml:space="preserve">اجرت و حق الزحمه های پرداختی ( ماده 47) </t>
  </si>
  <si>
    <t xml:space="preserve">ارم دانشگاه </t>
  </si>
  <si>
    <t xml:space="preserve"> واگذاري  اموراياب و ذهاب  </t>
  </si>
  <si>
    <t>برون سپاري خدمات( رادیولوژی / آزمایشگاه و...)</t>
  </si>
  <si>
    <t xml:space="preserve"> مواد شوينده</t>
  </si>
  <si>
    <t xml:space="preserve">تشریفات </t>
  </si>
  <si>
    <t xml:space="preserve">تصويربرداري و تبليغات،‌ </t>
  </si>
  <si>
    <t>اجراي برنامه هاي مذهبي و فرهنگي</t>
  </si>
  <si>
    <t>قرارداد با پزشکان( ماده88 و...)</t>
  </si>
  <si>
    <t>ردیف های متمرکز، هدفمندی ،ارزش افزوده و...</t>
  </si>
  <si>
    <t>سایرمنابع</t>
  </si>
  <si>
    <t xml:space="preserve">مدیر بیمارستان </t>
  </si>
  <si>
    <t xml:space="preserve">نام ونام خانوادگی </t>
  </si>
  <si>
    <t>مدیر فنی و نظارت بر طرح های عمرانی دانشگاه</t>
  </si>
  <si>
    <t>تعداد کادر پرستاری ( مشمولین قانون ارتقای بهره وری)</t>
  </si>
  <si>
    <t xml:space="preserve">تعداد کارکنان اداری و مالی </t>
  </si>
  <si>
    <t xml:space="preserve">تعداد کارکنان خدمات و نگهبانی </t>
  </si>
  <si>
    <t>پیوست : جزئیات تراز ابتدای سال 1404</t>
  </si>
  <si>
    <t>تراز ابتدای سال 1404</t>
  </si>
  <si>
    <t>مانده نقد ابتدای سال</t>
  </si>
  <si>
    <t xml:space="preserve">مطالبات ابتدای سال </t>
  </si>
  <si>
    <t>سازمانهای بیمه گر</t>
  </si>
  <si>
    <t xml:space="preserve">جمع کل منابع منتقله از سال قبل </t>
  </si>
  <si>
    <t>تعهدات ابتدای سال 1404</t>
  </si>
  <si>
    <t xml:space="preserve">پرسنلی </t>
  </si>
  <si>
    <t xml:space="preserve">غیر پرسنلی </t>
  </si>
  <si>
    <t xml:space="preserve">عنوان هزینه </t>
  </si>
  <si>
    <t xml:space="preserve">مبلغ </t>
  </si>
  <si>
    <t xml:space="preserve">اضافه کار </t>
  </si>
  <si>
    <t xml:space="preserve">قرارداد </t>
  </si>
  <si>
    <t xml:space="preserve">حقوق و مزایای نیروهای شرکتی </t>
  </si>
  <si>
    <t>دارو  ومکمل</t>
  </si>
  <si>
    <t>مواد مصرفی اداری و آزمایشگاهی</t>
  </si>
  <si>
    <t>جمع  پرسنلی</t>
  </si>
  <si>
    <t xml:space="preserve">جمع غیر پرسنلی </t>
  </si>
  <si>
    <t xml:space="preserve">جمع کل تعهدات پرسنلی  و غیر پرسنلی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</si>
</sst>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_-* #,##0.00\-;_-* &quot;-&quot;??_-;_-@_-"/>
    <numFmt numFmtId="165" formatCode="#,##0_ ;[Red]\-#,##0\ "/>
  </numFmts>
  <fonts count="67">
    <font>
      <sz val="11"/>
      <color theme="1"/>
      <name val="Book Antiqua"/>
      <family val="2"/>
      <scheme val="minor"/>
    </font>
    <font>
      <sz val="11"/>
      <color theme="1"/>
      <name val="Book Antiqua"/>
      <family val="2"/>
      <charset val="178"/>
      <scheme val="minor"/>
    </font>
    <font>
      <sz val="11"/>
      <color theme="1"/>
      <name val="Book Antiqua"/>
      <family val="2"/>
      <charset val="178"/>
      <scheme val="minor"/>
    </font>
    <font>
      <sz val="11"/>
      <color theme="1"/>
      <name val="Book Antiqua"/>
      <family val="2"/>
      <charset val="178"/>
      <scheme val="minor"/>
    </font>
    <font>
      <b/>
      <sz val="15"/>
      <name val="B Mitra"/>
      <charset val="178"/>
    </font>
    <font>
      <b/>
      <sz val="17"/>
      <name val="B Mitra"/>
      <charset val="178"/>
    </font>
    <font>
      <b/>
      <sz val="20"/>
      <name val="B Mitra"/>
      <charset val="178"/>
    </font>
    <font>
      <b/>
      <sz val="20"/>
      <color theme="1"/>
      <name val="B Mitra"/>
      <charset val="178"/>
    </font>
    <font>
      <sz val="15"/>
      <color theme="1"/>
      <name val="B Mitra"/>
      <charset val="178"/>
    </font>
    <font>
      <sz val="15"/>
      <name val="B Mitra"/>
      <charset val="178"/>
    </font>
    <font>
      <b/>
      <sz val="15"/>
      <color theme="1"/>
      <name val="B Mitra"/>
      <charset val="178"/>
    </font>
    <font>
      <b/>
      <sz val="17"/>
      <color theme="1"/>
      <name val="B Mitra"/>
      <charset val="178"/>
    </font>
    <font>
      <sz val="15"/>
      <color theme="1"/>
      <name val="B Titr"/>
      <charset val="178"/>
    </font>
    <font>
      <b/>
      <sz val="15"/>
      <color theme="1"/>
      <name val="B Titr"/>
      <charset val="178"/>
    </font>
    <font>
      <b/>
      <sz val="15"/>
      <name val="B Titr"/>
      <charset val="178"/>
    </font>
    <font>
      <b/>
      <sz val="20"/>
      <color theme="1"/>
      <name val="B Titr"/>
      <charset val="178"/>
    </font>
    <font>
      <b/>
      <sz val="17"/>
      <name val="B Titr"/>
      <charset val="178"/>
    </font>
    <font>
      <b/>
      <sz val="20"/>
      <name val="B Titr"/>
      <charset val="178"/>
    </font>
    <font>
      <sz val="11"/>
      <color theme="1"/>
      <name val="Book Antiqua"/>
      <family val="2"/>
      <scheme val="minor"/>
    </font>
    <font>
      <sz val="18"/>
      <color theme="1"/>
      <name val="Book Antiqua"/>
      <family val="2"/>
      <scheme val="minor"/>
    </font>
    <font>
      <b/>
      <sz val="16"/>
      <color theme="1"/>
      <name val="B Titr"/>
      <charset val="178"/>
    </font>
    <font>
      <b/>
      <sz val="18"/>
      <color theme="1"/>
      <name val="B Mitra"/>
      <charset val="178"/>
    </font>
    <font>
      <b/>
      <sz val="18"/>
      <name val="B Mitra"/>
      <charset val="178"/>
    </font>
    <font>
      <b/>
      <sz val="12"/>
      <name val="B Mitra"/>
      <charset val="178"/>
    </font>
    <font>
      <sz val="11"/>
      <color theme="1"/>
      <name val="B Titr"/>
      <charset val="178"/>
    </font>
    <font>
      <b/>
      <sz val="14"/>
      <color theme="1"/>
      <name val="B Mitra"/>
      <charset val="178"/>
    </font>
    <font>
      <b/>
      <sz val="16"/>
      <name val="B Mitra"/>
      <charset val="178"/>
    </font>
    <font>
      <b/>
      <sz val="14"/>
      <name val="B Mitra"/>
      <charset val="178"/>
    </font>
    <font>
      <b/>
      <sz val="12"/>
      <color theme="1"/>
      <name val="B Mitra"/>
      <charset val="178"/>
    </font>
    <font>
      <sz val="10"/>
      <name val="Arial"/>
      <family val="2"/>
    </font>
    <font>
      <sz val="11"/>
      <color theme="1"/>
      <name val="Arial"/>
      <family val="2"/>
    </font>
    <font>
      <b/>
      <sz val="16"/>
      <color theme="1"/>
      <name val="B Mitra"/>
      <charset val="178"/>
    </font>
    <font>
      <b/>
      <sz val="22"/>
      <name val="B Mitra"/>
      <charset val="178"/>
    </font>
    <font>
      <b/>
      <sz val="16"/>
      <name val="B Titr"/>
      <charset val="178"/>
    </font>
    <font>
      <b/>
      <sz val="22"/>
      <color theme="1"/>
      <name val="B Mitra"/>
      <charset val="178"/>
    </font>
    <font>
      <b/>
      <sz val="24"/>
      <name val="B Mitra"/>
      <charset val="178"/>
    </font>
    <font>
      <b/>
      <sz val="26"/>
      <name val="B Mitra"/>
      <charset val="178"/>
    </font>
    <font>
      <b/>
      <sz val="24"/>
      <color theme="1"/>
      <name val="B Mitra"/>
      <charset val="178"/>
    </font>
    <font>
      <b/>
      <sz val="24"/>
      <name val="B Titr"/>
      <charset val="178"/>
    </font>
    <font>
      <b/>
      <sz val="11"/>
      <color theme="1"/>
      <name val="B Zar"/>
      <charset val="178"/>
    </font>
    <font>
      <b/>
      <sz val="18"/>
      <color theme="1"/>
      <name val="B Zar"/>
      <charset val="178"/>
    </font>
    <font>
      <b/>
      <sz val="14"/>
      <color theme="1"/>
      <name val="B Zar"/>
      <charset val="178"/>
    </font>
    <font>
      <b/>
      <sz val="16"/>
      <color theme="1"/>
      <name val="B Zar"/>
      <charset val="178"/>
    </font>
    <font>
      <b/>
      <sz val="18"/>
      <color rgb="FFFF0000"/>
      <name val="B Zar"/>
      <charset val="178"/>
    </font>
    <font>
      <sz val="12"/>
      <color theme="1"/>
      <name val="B Yekan"/>
      <charset val="178"/>
    </font>
    <font>
      <b/>
      <sz val="28"/>
      <color theme="1"/>
      <name val="B Mitra"/>
      <charset val="178"/>
    </font>
    <font>
      <sz val="14"/>
      <color theme="1"/>
      <name val="B Yekan"/>
      <charset val="178"/>
    </font>
    <font>
      <sz val="16"/>
      <color theme="1"/>
      <name val="B Yekan"/>
      <charset val="178"/>
    </font>
    <font>
      <b/>
      <sz val="14"/>
      <color theme="1"/>
      <name val="B Titr"/>
      <charset val="178"/>
    </font>
    <font>
      <b/>
      <sz val="11"/>
      <color theme="1"/>
      <name val="B Titr"/>
      <charset val="178"/>
    </font>
    <font>
      <b/>
      <sz val="10"/>
      <color theme="1"/>
      <name val="B Titr"/>
      <charset val="178"/>
    </font>
    <font>
      <b/>
      <sz val="9"/>
      <color theme="1"/>
      <name val="B Titr"/>
      <charset val="178"/>
    </font>
    <font>
      <sz val="20"/>
      <color theme="1"/>
      <name val="B Titr"/>
      <charset val="178"/>
    </font>
    <font>
      <sz val="24"/>
      <color theme="1"/>
      <name val="B Mitra"/>
      <charset val="178"/>
    </font>
    <font>
      <sz val="26"/>
      <color theme="1"/>
      <name val="B Titr"/>
      <charset val="178"/>
    </font>
    <font>
      <b/>
      <sz val="26"/>
      <color theme="1"/>
      <name val="B Mitra"/>
      <charset val="178"/>
    </font>
    <font>
      <sz val="20"/>
      <color theme="1"/>
      <name val="B Yekan"/>
      <charset val="178"/>
    </font>
    <font>
      <b/>
      <sz val="14"/>
      <name val="B Titr"/>
      <charset val="178"/>
    </font>
    <font>
      <b/>
      <sz val="12"/>
      <name val="B Titr"/>
      <charset val="178"/>
    </font>
    <font>
      <b/>
      <sz val="11"/>
      <name val="B Titr"/>
      <charset val="178"/>
    </font>
    <font>
      <b/>
      <sz val="18"/>
      <color rgb="FFFF0000"/>
      <name val="B Mitra"/>
      <charset val="178"/>
    </font>
    <font>
      <sz val="15"/>
      <color rgb="FFFF0000"/>
      <name val="B Mitra"/>
      <charset val="178"/>
    </font>
    <font>
      <b/>
      <sz val="22"/>
      <color theme="1"/>
      <name val="B Zar"/>
      <charset val="178"/>
    </font>
    <font>
      <b/>
      <sz val="18"/>
      <name val="B Zar"/>
      <charset val="178"/>
    </font>
    <font>
      <b/>
      <sz val="10"/>
      <name val="B Mitra"/>
      <charset val="178"/>
    </font>
    <font>
      <b/>
      <sz val="12"/>
      <color theme="1"/>
      <name val="B Titr"/>
      <charset val="178"/>
    </font>
    <font>
      <b/>
      <sz val="8"/>
      <color theme="1"/>
      <name val="B Titr"/>
      <charset val="178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8" fillId="0" borderId="0"/>
    <xf numFmtId="0" fontId="3" fillId="0" borderId="0"/>
    <xf numFmtId="164" fontId="29" fillId="0" borderId="0" applyFont="0" applyFill="0" applyBorder="0" applyAlignment="0" applyProtection="0"/>
    <xf numFmtId="0" fontId="30" fillId="0" borderId="0"/>
    <xf numFmtId="0" fontId="29" fillId="0" borderId="0"/>
    <xf numFmtId="0" fontId="29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</cellStyleXfs>
  <cellXfs count="604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readingOrder="2"/>
    </xf>
    <xf numFmtId="0" fontId="19" fillId="0" borderId="0" xfId="0" applyFont="1"/>
    <xf numFmtId="0" fontId="28" fillId="0" borderId="0" xfId="0" applyFont="1"/>
    <xf numFmtId="0" fontId="23" fillId="0" borderId="8" xfId="0" applyFont="1" applyBorder="1" applyAlignment="1">
      <alignment horizontal="center" vertical="center" wrapText="1"/>
    </xf>
    <xf numFmtId="0" fontId="28" fillId="0" borderId="8" xfId="0" applyFont="1" applyBorder="1"/>
    <xf numFmtId="0" fontId="28" fillId="0" borderId="9" xfId="0" applyFont="1" applyBorder="1"/>
    <xf numFmtId="0" fontId="28" fillId="0" borderId="0" xfId="0" applyFont="1" applyAlignment="1">
      <alignment horizontal="center" vertical="center"/>
    </xf>
    <xf numFmtId="165" fontId="31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0" fontId="27" fillId="0" borderId="7" xfId="0" applyFont="1" applyBorder="1" applyAlignment="1">
      <alignment horizontal="center" vertical="center" wrapText="1" readingOrder="2"/>
    </xf>
    <xf numFmtId="0" fontId="8" fillId="0" borderId="1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 readingOrder="2"/>
    </xf>
    <xf numFmtId="0" fontId="11" fillId="0" borderId="1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readingOrder="2"/>
    </xf>
    <xf numFmtId="0" fontId="27" fillId="0" borderId="8" xfId="0" applyFont="1" applyBorder="1" applyAlignment="1">
      <alignment horizontal="center" vertical="center" wrapText="1" readingOrder="2"/>
    </xf>
    <xf numFmtId="0" fontId="32" fillId="4" borderId="29" xfId="0" applyFont="1" applyFill="1" applyBorder="1" applyAlignment="1">
      <alignment horizontal="center" vertical="center" readingOrder="2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/>
    </xf>
    <xf numFmtId="0" fontId="4" fillId="0" borderId="0" xfId="0" applyFont="1" applyAlignment="1">
      <alignment horizontal="center" vertical="center" readingOrder="2"/>
    </xf>
    <xf numFmtId="0" fontId="42" fillId="0" borderId="0" xfId="0" applyFont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39" fillId="0" borderId="33" xfId="0" applyFont="1" applyBorder="1"/>
    <xf numFmtId="0" fontId="39" fillId="0" borderId="29" xfId="0" applyFont="1" applyBorder="1"/>
    <xf numFmtId="0" fontId="24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 vertical="center" wrapText="1" readingOrder="2"/>
    </xf>
    <xf numFmtId="0" fontId="39" fillId="0" borderId="7" xfId="0" applyFont="1" applyBorder="1"/>
    <xf numFmtId="0" fontId="4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13" fillId="3" borderId="0" xfId="0" applyNumberFormat="1" applyFont="1" applyFill="1" applyBorder="1" applyAlignment="1">
      <alignment horizontal="center" vertical="center"/>
    </xf>
    <xf numFmtId="0" fontId="8" fillId="0" borderId="0" xfId="0" applyFont="1" applyBorder="1"/>
    <xf numFmtId="0" fontId="4" fillId="0" borderId="0" xfId="0" applyFont="1" applyBorder="1" applyAlignment="1">
      <alignment vertical="center" readingOrder="2"/>
    </xf>
    <xf numFmtId="0" fontId="4" fillId="0" borderId="0" xfId="0" applyFont="1" applyBorder="1" applyAlignment="1">
      <alignment horizontal="center" vertical="center" readingOrder="2"/>
    </xf>
    <xf numFmtId="0" fontId="26" fillId="0" borderId="0" xfId="0" applyFont="1" applyBorder="1" applyAlignment="1">
      <alignment horizontal="center" vertical="center" readingOrder="2"/>
    </xf>
    <xf numFmtId="0" fontId="4" fillId="0" borderId="0" xfId="0" applyFont="1" applyBorder="1" applyAlignment="1">
      <alignment horizontal="center" vertical="center" readingOrder="2"/>
    </xf>
    <xf numFmtId="165" fontId="31" fillId="0" borderId="0" xfId="0" applyNumberFormat="1" applyFont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/>
    </xf>
    <xf numFmtId="3" fontId="12" fillId="3" borderId="0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 readingOrder="2"/>
    </xf>
    <xf numFmtId="165" fontId="31" fillId="0" borderId="8" xfId="0" applyNumberFormat="1" applyFont="1" applyBorder="1" applyAlignment="1">
      <alignment horizontal="center" vertical="center"/>
    </xf>
    <xf numFmtId="0" fontId="8" fillId="0" borderId="8" xfId="0" applyFont="1" applyBorder="1"/>
    <xf numFmtId="0" fontId="40" fillId="0" borderId="0" xfId="0" applyFont="1" applyAlignment="1"/>
    <xf numFmtId="0" fontId="11" fillId="7" borderId="32" xfId="0" applyFont="1" applyFill="1" applyBorder="1" applyAlignment="1">
      <alignment horizontal="center" vertical="center" wrapText="1"/>
    </xf>
    <xf numFmtId="0" fontId="49" fillId="5" borderId="29" xfId="0" applyFont="1" applyFill="1" applyBorder="1" applyAlignment="1">
      <alignment horizontal="center" vertical="center" wrapText="1"/>
    </xf>
    <xf numFmtId="0" fontId="49" fillId="5" borderId="7" xfId="0" applyFont="1" applyFill="1" applyBorder="1" applyAlignment="1">
      <alignment horizontal="center" vertical="center" wrapText="1"/>
    </xf>
    <xf numFmtId="0" fontId="50" fillId="5" borderId="36" xfId="0" applyFont="1" applyFill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 readingOrder="2"/>
    </xf>
    <xf numFmtId="0" fontId="6" fillId="3" borderId="0" xfId="0" applyFont="1" applyFill="1" applyBorder="1" applyAlignment="1">
      <alignment horizontal="center" vertical="center" readingOrder="2"/>
    </xf>
    <xf numFmtId="0" fontId="22" fillId="0" borderId="0" xfId="0" applyFont="1" applyBorder="1" applyAlignment="1">
      <alignment vertical="center" readingOrder="2"/>
    </xf>
    <xf numFmtId="0" fontId="5" fillId="0" borderId="42" xfId="0" applyFont="1" applyBorder="1" applyAlignment="1">
      <alignment horizontal="center" vertical="center" readingOrder="2"/>
    </xf>
    <xf numFmtId="0" fontId="5" fillId="0" borderId="21" xfId="0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readingOrder="2"/>
    </xf>
    <xf numFmtId="0" fontId="34" fillId="3" borderId="0" xfId="0" applyFont="1" applyFill="1" applyBorder="1" applyAlignment="1">
      <alignment vertical="center"/>
    </xf>
    <xf numFmtId="0" fontId="37" fillId="3" borderId="0" xfId="0" applyFont="1" applyFill="1" applyBorder="1" applyAlignment="1">
      <alignment horizontal="center" vertical="center"/>
    </xf>
    <xf numFmtId="3" fontId="52" fillId="3" borderId="0" xfId="0" applyNumberFormat="1" applyFont="1" applyFill="1" applyBorder="1" applyAlignment="1">
      <alignment horizontal="center" vertical="center"/>
    </xf>
    <xf numFmtId="3" fontId="15" fillId="3" borderId="0" xfId="0" applyNumberFormat="1" applyFont="1" applyFill="1" applyBorder="1" applyAlignment="1">
      <alignment horizontal="center" vertical="center"/>
    </xf>
    <xf numFmtId="165" fontId="31" fillId="0" borderId="29" xfId="0" applyNumberFormat="1" applyFont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readingOrder="2"/>
    </xf>
    <xf numFmtId="0" fontId="7" fillId="7" borderId="5" xfId="0" applyFont="1" applyFill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0" fillId="3" borderId="0" xfId="0" applyFill="1"/>
    <xf numFmtId="0" fontId="8" fillId="0" borderId="0" xfId="0" applyFont="1" applyBorder="1" applyAlignment="1">
      <alignment horizontal="center" vertical="center"/>
    </xf>
    <xf numFmtId="0" fontId="32" fillId="5" borderId="29" xfId="0" applyFont="1" applyFill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34" fillId="5" borderId="29" xfId="0" applyFont="1" applyFill="1" applyBorder="1" applyAlignment="1">
      <alignment horizontal="center" vertical="center" wrapText="1"/>
    </xf>
    <xf numFmtId="0" fontId="10" fillId="5" borderId="29" xfId="0" applyFont="1" applyFill="1" applyBorder="1" applyAlignment="1">
      <alignment horizontal="center" vertical="center" wrapText="1"/>
    </xf>
    <xf numFmtId="0" fontId="44" fillId="5" borderId="29" xfId="0" applyFont="1" applyFill="1" applyBorder="1" applyAlignment="1">
      <alignment horizontal="center" vertical="center" wrapText="1"/>
    </xf>
    <xf numFmtId="0" fontId="46" fillId="5" borderId="2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readingOrder="2"/>
    </xf>
    <xf numFmtId="0" fontId="6" fillId="4" borderId="12" xfId="0" applyFont="1" applyFill="1" applyBorder="1" applyAlignment="1">
      <alignment horizontal="center" vertical="center" readingOrder="2"/>
    </xf>
    <xf numFmtId="0" fontId="21" fillId="5" borderId="29" xfId="0" applyFont="1" applyFill="1" applyBorder="1" applyAlignment="1">
      <alignment horizontal="center" vertical="center" wrapText="1" readingOrder="2"/>
    </xf>
    <xf numFmtId="0" fontId="11" fillId="0" borderId="29" xfId="0" applyFont="1" applyBorder="1" applyAlignment="1">
      <alignment horizontal="center" vertical="center"/>
    </xf>
    <xf numFmtId="0" fontId="35" fillId="4" borderId="12" xfId="0" applyFont="1" applyFill="1" applyBorder="1" applyAlignment="1">
      <alignment horizontal="center" vertical="center" readingOrder="2"/>
    </xf>
    <xf numFmtId="0" fontId="4" fillId="0" borderId="29" xfId="0" applyFont="1" applyBorder="1" applyAlignment="1">
      <alignment horizontal="center" vertical="center" readingOrder="2"/>
    </xf>
    <xf numFmtId="0" fontId="14" fillId="0" borderId="29" xfId="0" applyFont="1" applyBorder="1" applyAlignment="1">
      <alignment horizontal="center" vertical="center" readingOrder="2"/>
    </xf>
    <xf numFmtId="0" fontId="57" fillId="0" borderId="29" xfId="0" applyFont="1" applyBorder="1" applyAlignment="1">
      <alignment horizontal="center" vertical="center" wrapText="1" readingOrder="2"/>
    </xf>
    <xf numFmtId="0" fontId="58" fillId="0" borderId="29" xfId="0" applyFont="1" applyBorder="1" applyAlignment="1">
      <alignment horizontal="center" vertical="center" wrapText="1" readingOrder="2"/>
    </xf>
    <xf numFmtId="0" fontId="11" fillId="3" borderId="29" xfId="0" applyFont="1" applyFill="1" applyBorder="1" applyAlignment="1">
      <alignment horizontal="center" vertical="center"/>
    </xf>
    <xf numFmtId="0" fontId="26" fillId="0" borderId="29" xfId="0" applyFont="1" applyBorder="1" applyAlignment="1">
      <alignment horizontal="right" vertical="center" readingOrder="2"/>
    </xf>
    <xf numFmtId="0" fontId="26" fillId="0" borderId="29" xfId="0" applyFont="1" applyBorder="1" applyAlignment="1">
      <alignment horizontal="right" vertical="center" wrapText="1" readingOrder="2"/>
    </xf>
    <xf numFmtId="0" fontId="4" fillId="0" borderId="29" xfId="0" applyFont="1" applyBorder="1" applyAlignment="1">
      <alignment horizontal="center" vertical="center" wrapText="1" readingOrder="2"/>
    </xf>
    <xf numFmtId="0" fontId="6" fillId="4" borderId="29" xfId="0" applyFont="1" applyFill="1" applyBorder="1" applyAlignment="1">
      <alignment horizontal="center" vertical="center" readingOrder="2"/>
    </xf>
    <xf numFmtId="0" fontId="6" fillId="3" borderId="29" xfId="0" applyFont="1" applyFill="1" applyBorder="1" applyAlignment="1">
      <alignment horizontal="center" vertical="center" readingOrder="2"/>
    </xf>
    <xf numFmtId="0" fontId="7" fillId="4" borderId="29" xfId="0" applyFont="1" applyFill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3" fontId="7" fillId="4" borderId="11" xfId="0" applyNumberFormat="1" applyFont="1" applyFill="1" applyBorder="1" applyAlignment="1">
      <alignment horizontal="center" vertical="center"/>
    </xf>
    <xf numFmtId="3" fontId="14" fillId="0" borderId="29" xfId="0" applyNumberFormat="1" applyFont="1" applyBorder="1" applyAlignment="1">
      <alignment horizontal="center" vertical="center" readingOrder="2"/>
    </xf>
    <xf numFmtId="3" fontId="6" fillId="4" borderId="29" xfId="0" applyNumberFormat="1" applyFont="1" applyFill="1" applyBorder="1" applyAlignment="1">
      <alignment horizontal="center" vertical="center" readingOrder="2"/>
    </xf>
    <xf numFmtId="0" fontId="27" fillId="0" borderId="29" xfId="0" applyFont="1" applyBorder="1" applyAlignment="1">
      <alignment horizontal="right" vertical="center" wrapText="1" readingOrder="2"/>
    </xf>
    <xf numFmtId="0" fontId="27" fillId="0" borderId="29" xfId="0" applyFont="1" applyBorder="1" applyAlignment="1">
      <alignment horizontal="right" vertical="center" readingOrder="2"/>
    </xf>
    <xf numFmtId="0" fontId="57" fillId="0" borderId="29" xfId="0" applyFont="1" applyBorder="1" applyAlignment="1">
      <alignment horizontal="center" vertical="center" readingOrder="2"/>
    </xf>
    <xf numFmtId="0" fontId="58" fillId="0" borderId="29" xfId="0" applyFont="1" applyBorder="1" applyAlignment="1">
      <alignment horizontal="center" vertical="center" readingOrder="2"/>
    </xf>
    <xf numFmtId="0" fontId="5" fillId="5" borderId="29" xfId="0" applyFont="1" applyFill="1" applyBorder="1" applyAlignment="1">
      <alignment horizontal="center" vertical="center" readingOrder="2"/>
    </xf>
    <xf numFmtId="0" fontId="59" fillId="0" borderId="29" xfId="0" applyFont="1" applyBorder="1" applyAlignment="1">
      <alignment horizontal="center" vertical="center" wrapText="1" readingOrder="2"/>
    </xf>
    <xf numFmtId="0" fontId="5" fillId="0" borderId="29" xfId="0" applyFont="1" applyBorder="1" applyAlignment="1">
      <alignment horizontal="center" vertical="center" wrapText="1" readingOrder="2"/>
    </xf>
    <xf numFmtId="0" fontId="11" fillId="0" borderId="29" xfId="0" applyFont="1" applyBorder="1" applyAlignment="1">
      <alignment horizontal="center" vertical="center" wrapText="1" readingOrder="2"/>
    </xf>
    <xf numFmtId="165" fontId="11" fillId="0" borderId="29" xfId="0" applyNumberFormat="1" applyFont="1" applyBorder="1" applyAlignment="1">
      <alignment horizontal="center" vertical="center"/>
    </xf>
    <xf numFmtId="165" fontId="11" fillId="0" borderId="9" xfId="0" applyNumberFormat="1" applyFont="1" applyBorder="1" applyAlignment="1">
      <alignment horizontal="center" vertical="center" wrapText="1"/>
    </xf>
    <xf numFmtId="165" fontId="11" fillId="0" borderId="9" xfId="0" applyNumberFormat="1" applyFont="1" applyBorder="1" applyAlignment="1">
      <alignment horizontal="center" vertical="center"/>
    </xf>
    <xf numFmtId="0" fontId="22" fillId="5" borderId="29" xfId="0" applyFont="1" applyFill="1" applyBorder="1" applyAlignment="1">
      <alignment horizontal="center" vertical="center" wrapText="1" readingOrder="2"/>
    </xf>
    <xf numFmtId="0" fontId="22" fillId="0" borderId="2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 readingOrder="2"/>
    </xf>
    <xf numFmtId="0" fontId="22" fillId="0" borderId="29" xfId="0" applyFont="1" applyBorder="1" applyAlignment="1">
      <alignment horizontal="center" vertical="center" readingOrder="2"/>
    </xf>
    <xf numFmtId="1" fontId="10" fillId="0" borderId="29" xfId="0" applyNumberFormat="1" applyFont="1" applyBorder="1" applyAlignment="1">
      <alignment horizontal="center" vertical="center"/>
    </xf>
    <xf numFmtId="1" fontId="4" fillId="0" borderId="29" xfId="0" applyNumberFormat="1" applyFont="1" applyBorder="1" applyAlignment="1">
      <alignment horizontal="center" vertical="center" wrapText="1"/>
    </xf>
    <xf numFmtId="1" fontId="4" fillId="4" borderId="29" xfId="0" applyNumberFormat="1" applyFont="1" applyFill="1" applyBorder="1" applyAlignment="1">
      <alignment horizontal="center" vertical="center" wrapText="1"/>
    </xf>
    <xf numFmtId="0" fontId="28" fillId="0" borderId="29" xfId="0" applyFont="1" applyBorder="1"/>
    <xf numFmtId="0" fontId="50" fillId="5" borderId="29" xfId="0" applyFont="1" applyFill="1" applyBorder="1" applyAlignment="1">
      <alignment horizontal="center" vertical="center" wrapText="1"/>
    </xf>
    <xf numFmtId="0" fontId="51" fillId="5" borderId="38" xfId="0" applyFont="1" applyFill="1" applyBorder="1" applyAlignment="1">
      <alignment horizontal="center" vertical="center" wrapText="1"/>
    </xf>
    <xf numFmtId="0" fontId="51" fillId="5" borderId="29" xfId="0" applyFont="1" applyFill="1" applyBorder="1" applyAlignment="1">
      <alignment horizontal="center" vertical="center" wrapText="1"/>
    </xf>
    <xf numFmtId="0" fontId="0" fillId="0" borderId="29" xfId="0" applyBorder="1"/>
    <xf numFmtId="0" fontId="24" fillId="0" borderId="12" xfId="0" applyFont="1" applyBorder="1" applyAlignment="1">
      <alignment horizontal="center"/>
    </xf>
    <xf numFmtId="0" fontId="24" fillId="0" borderId="29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1" fillId="8" borderId="29" xfId="0" applyFont="1" applyFill="1" applyBorder="1" applyAlignment="1">
      <alignment horizontal="center"/>
    </xf>
    <xf numFmtId="0" fontId="7" fillId="0" borderId="29" xfId="0" applyFont="1" applyBorder="1" applyAlignment="1">
      <alignment horizontal="center" vertical="center"/>
    </xf>
    <xf numFmtId="0" fontId="26" fillId="0" borderId="29" xfId="0" applyFont="1" applyBorder="1" applyAlignment="1">
      <alignment horizontal="center" vertical="center" readingOrder="2"/>
    </xf>
    <xf numFmtId="165" fontId="53" fillId="5" borderId="29" xfId="0" applyNumberFormat="1" applyFont="1" applyFill="1" applyBorder="1" applyAlignment="1">
      <alignment horizontal="center" vertical="center"/>
    </xf>
    <xf numFmtId="0" fontId="34" fillId="0" borderId="10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readingOrder="2"/>
    </xf>
    <xf numFmtId="0" fontId="11" fillId="0" borderId="5" xfId="0" applyFont="1" applyBorder="1" applyAlignment="1">
      <alignment horizontal="center" vertical="center"/>
    </xf>
    <xf numFmtId="0" fontId="38" fillId="0" borderId="8" xfId="0" applyFont="1" applyBorder="1" applyAlignment="1">
      <alignment horizontal="right" vertical="center" readingOrder="2"/>
    </xf>
    <xf numFmtId="0" fontId="8" fillId="0" borderId="0" xfId="0" applyFont="1" applyAlignment="1">
      <alignment horizontal="center" vertical="center"/>
    </xf>
    <xf numFmtId="3" fontId="52" fillId="8" borderId="43" xfId="0" applyNumberFormat="1" applyFont="1" applyFill="1" applyBorder="1" applyAlignment="1">
      <alignment horizontal="center" vertical="center"/>
    </xf>
    <xf numFmtId="3" fontId="52" fillId="8" borderId="2" xfId="0" applyNumberFormat="1" applyFont="1" applyFill="1" applyBorder="1" applyAlignment="1">
      <alignment horizontal="center" vertical="center"/>
    </xf>
    <xf numFmtId="3" fontId="52" fillId="8" borderId="32" xfId="0" applyNumberFormat="1" applyFont="1" applyFill="1" applyBorder="1" applyAlignment="1">
      <alignment horizontal="center" vertical="center"/>
    </xf>
    <xf numFmtId="3" fontId="52" fillId="8" borderId="9" xfId="0" applyNumberFormat="1" applyFont="1" applyFill="1" applyBorder="1" applyAlignment="1">
      <alignment horizontal="center" vertical="center"/>
    </xf>
    <xf numFmtId="0" fontId="34" fillId="7" borderId="7" xfId="0" applyFont="1" applyFill="1" applyBorder="1" applyAlignment="1">
      <alignment horizontal="center" vertical="center"/>
    </xf>
    <xf numFmtId="0" fontId="34" fillId="7" borderId="8" xfId="0" applyFont="1" applyFill="1" applyBorder="1" applyAlignment="1">
      <alignment horizontal="center" vertical="center"/>
    </xf>
    <xf numFmtId="0" fontId="34" fillId="7" borderId="9" xfId="0" applyFont="1" applyFill="1" applyBorder="1" applyAlignment="1">
      <alignment horizontal="center" vertical="center"/>
    </xf>
    <xf numFmtId="0" fontId="52" fillId="5" borderId="7" xfId="0" applyFont="1" applyFill="1" applyBorder="1" applyAlignment="1">
      <alignment horizontal="center" vertical="center"/>
    </xf>
    <xf numFmtId="0" fontId="52" fillId="5" borderId="8" xfId="0" applyFont="1" applyFill="1" applyBorder="1" applyAlignment="1">
      <alignment horizontal="center" vertical="center"/>
    </xf>
    <xf numFmtId="0" fontId="52" fillId="5" borderId="9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center" vertical="center"/>
    </xf>
    <xf numFmtId="3" fontId="52" fillId="0" borderId="43" xfId="0" applyNumberFormat="1" applyFont="1" applyBorder="1" applyAlignment="1">
      <alignment horizontal="center" vertical="center"/>
    </xf>
    <xf numFmtId="3" fontId="52" fillId="0" borderId="2" xfId="0" applyNumberFormat="1" applyFont="1" applyBorder="1" applyAlignment="1">
      <alignment horizontal="center" vertical="center"/>
    </xf>
    <xf numFmtId="3" fontId="52" fillId="0" borderId="32" xfId="0" applyNumberFormat="1" applyFont="1" applyBorder="1" applyAlignment="1">
      <alignment horizontal="center" vertical="center"/>
    </xf>
    <xf numFmtId="3" fontId="52" fillId="0" borderId="9" xfId="0" applyNumberFormat="1" applyFont="1" applyBorder="1" applyAlignment="1">
      <alignment horizontal="center" vertical="center"/>
    </xf>
    <xf numFmtId="0" fontId="34" fillId="5" borderId="25" xfId="0" applyFont="1" applyFill="1" applyBorder="1" applyAlignment="1">
      <alignment horizontal="center" vertical="center" wrapText="1"/>
    </xf>
    <xf numFmtId="0" fontId="34" fillId="5" borderId="26" xfId="0" applyFont="1" applyFill="1" applyBorder="1" applyAlignment="1">
      <alignment horizontal="center" vertical="center" wrapText="1"/>
    </xf>
    <xf numFmtId="3" fontId="52" fillId="0" borderId="3" xfId="0" applyNumberFormat="1" applyFont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5" borderId="27" xfId="0" applyFont="1" applyFill="1" applyBorder="1" applyAlignment="1">
      <alignment horizontal="center" vertical="center" wrapText="1"/>
    </xf>
    <xf numFmtId="0" fontId="5" fillId="5" borderId="26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15" xfId="0" applyFont="1" applyFill="1" applyBorder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readingOrder="2"/>
    </xf>
    <xf numFmtId="0" fontId="4" fillId="0" borderId="3" xfId="0" applyFont="1" applyBorder="1" applyAlignment="1">
      <alignment horizontal="center" vertical="center" readingOrder="2"/>
    </xf>
    <xf numFmtId="0" fontId="4" fillId="0" borderId="2" xfId="0" applyFont="1" applyBorder="1" applyAlignment="1">
      <alignment horizontal="center" vertical="center" readingOrder="2"/>
    </xf>
    <xf numFmtId="0" fontId="32" fillId="0" borderId="15" xfId="0" applyFont="1" applyBorder="1" applyAlignment="1">
      <alignment horizontal="center" vertical="center" wrapText="1" readingOrder="2"/>
    </xf>
    <xf numFmtId="0" fontId="32" fillId="0" borderId="0" xfId="0" applyFont="1" applyBorder="1" applyAlignment="1">
      <alignment horizontal="center" vertical="center" wrapText="1" readingOrder="2"/>
    </xf>
    <xf numFmtId="0" fontId="32" fillId="0" borderId="19" xfId="0" applyFont="1" applyBorder="1" applyAlignment="1">
      <alignment horizontal="center" vertical="center" wrapText="1" readingOrder="2"/>
    </xf>
    <xf numFmtId="0" fontId="32" fillId="0" borderId="4" xfId="0" applyFont="1" applyBorder="1" applyAlignment="1">
      <alignment horizontal="center" vertical="center" readingOrder="2"/>
    </xf>
    <xf numFmtId="0" fontId="32" fillId="0" borderId="13" xfId="0" applyFont="1" applyBorder="1" applyAlignment="1">
      <alignment horizontal="center" vertical="center" readingOrder="2"/>
    </xf>
    <xf numFmtId="0" fontId="32" fillId="0" borderId="5" xfId="0" applyFont="1" applyBorder="1" applyAlignment="1">
      <alignment horizontal="center" vertical="center" readingOrder="2"/>
    </xf>
    <xf numFmtId="0" fontId="26" fillId="0" borderId="0" xfId="0" applyFont="1" applyBorder="1" applyAlignment="1">
      <alignment horizontal="center" vertical="center" readingOrder="2"/>
    </xf>
    <xf numFmtId="3" fontId="52" fillId="8" borderId="3" xfId="0" applyNumberFormat="1" applyFont="1" applyFill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/>
    </xf>
    <xf numFmtId="0" fontId="31" fillId="0" borderId="34" xfId="0" applyFont="1" applyBorder="1" applyAlignment="1">
      <alignment horizontal="center" vertical="center"/>
    </xf>
    <xf numFmtId="0" fontId="38" fillId="0" borderId="7" xfId="0" applyFont="1" applyBorder="1" applyAlignment="1">
      <alignment horizontal="right" vertical="center" readingOrder="2"/>
    </xf>
    <xf numFmtId="0" fontId="38" fillId="0" borderId="8" xfId="0" applyFont="1" applyBorder="1" applyAlignment="1">
      <alignment horizontal="right" vertical="center" readingOrder="2"/>
    </xf>
    <xf numFmtId="0" fontId="54" fillId="5" borderId="1" xfId="0" applyFont="1" applyFill="1" applyBorder="1" applyAlignment="1">
      <alignment horizontal="center" vertical="center"/>
    </xf>
    <xf numFmtId="0" fontId="54" fillId="5" borderId="3" xfId="0" applyFont="1" applyFill="1" applyBorder="1" applyAlignment="1">
      <alignment horizontal="center" vertical="center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7" fillId="7" borderId="7" xfId="0" applyFont="1" applyFill="1" applyBorder="1" applyAlignment="1">
      <alignment horizontal="center" vertical="center"/>
    </xf>
    <xf numFmtId="0" fontId="37" fillId="7" borderId="9" xfId="0" applyFont="1" applyFill="1" applyBorder="1" applyAlignment="1">
      <alignment horizontal="center" vertical="center"/>
    </xf>
    <xf numFmtId="0" fontId="34" fillId="6" borderId="33" xfId="0" applyFont="1" applyFill="1" applyBorder="1" applyAlignment="1">
      <alignment horizontal="center" vertical="center"/>
    </xf>
    <xf numFmtId="0" fontId="34" fillId="6" borderId="31" xfId="0" applyFont="1" applyFill="1" applyBorder="1" applyAlignment="1">
      <alignment horizontal="center" vertical="center"/>
    </xf>
    <xf numFmtId="0" fontId="34" fillId="6" borderId="3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26" fillId="0" borderId="31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 readingOrder="2"/>
    </xf>
    <xf numFmtId="0" fontId="6" fillId="0" borderId="3" xfId="0" applyFont="1" applyBorder="1" applyAlignment="1">
      <alignment horizontal="right" vertical="center" readingOrder="2"/>
    </xf>
    <xf numFmtId="0" fontId="6" fillId="0" borderId="2" xfId="0" applyFont="1" applyBorder="1" applyAlignment="1">
      <alignment horizontal="right" vertical="center" readingOrder="2"/>
    </xf>
    <xf numFmtId="0" fontId="6" fillId="0" borderId="15" xfId="0" applyFont="1" applyBorder="1" applyAlignment="1">
      <alignment horizontal="right" vertical="center" readingOrder="2"/>
    </xf>
    <xf numFmtId="0" fontId="6" fillId="0" borderId="0" xfId="0" applyFont="1" applyBorder="1" applyAlignment="1">
      <alignment horizontal="right" vertical="center" readingOrder="2"/>
    </xf>
    <xf numFmtId="0" fontId="6" fillId="0" borderId="19" xfId="0" applyFont="1" applyBorder="1" applyAlignment="1">
      <alignment horizontal="right" vertical="center" readingOrder="2"/>
    </xf>
    <xf numFmtId="0" fontId="4" fillId="0" borderId="0" xfId="0" applyFont="1" applyBorder="1" applyAlignment="1">
      <alignment horizontal="center" vertical="center" readingOrder="2"/>
    </xf>
    <xf numFmtId="0" fontId="34" fillId="7" borderId="41" xfId="0" applyFont="1" applyFill="1" applyBorder="1" applyAlignment="1">
      <alignment horizontal="center" vertical="center"/>
    </xf>
    <xf numFmtId="0" fontId="34" fillId="7" borderId="20" xfId="0" applyFont="1" applyFill="1" applyBorder="1" applyAlignment="1">
      <alignment horizontal="center" vertical="center"/>
    </xf>
    <xf numFmtId="0" fontId="34" fillId="7" borderId="17" xfId="0" applyFont="1" applyFill="1" applyBorder="1" applyAlignment="1">
      <alignment horizontal="center" vertical="center"/>
    </xf>
    <xf numFmtId="0" fontId="34" fillId="7" borderId="18" xfId="0" applyFont="1" applyFill="1" applyBorder="1" applyAlignment="1">
      <alignment horizontal="center" vertical="center"/>
    </xf>
    <xf numFmtId="0" fontId="34" fillId="7" borderId="28" xfId="0" applyFont="1" applyFill="1" applyBorder="1" applyAlignment="1">
      <alignment horizontal="center" vertical="center" wrapText="1"/>
    </xf>
    <xf numFmtId="0" fontId="34" fillId="7" borderId="40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0" fillId="0" borderId="0" xfId="0" applyFont="1" applyAlignment="1">
      <alignment horizontal="center"/>
    </xf>
    <xf numFmtId="0" fontId="37" fillId="5" borderId="33" xfId="0" applyFont="1" applyFill="1" applyBorder="1" applyAlignment="1">
      <alignment horizontal="center" vertical="center" wrapText="1"/>
    </xf>
    <xf numFmtId="0" fontId="37" fillId="5" borderId="32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readingOrder="2"/>
    </xf>
    <xf numFmtId="0" fontId="7" fillId="5" borderId="27" xfId="0" applyFont="1" applyFill="1" applyBorder="1" applyAlignment="1">
      <alignment horizontal="center" vertical="center" wrapText="1"/>
    </xf>
    <xf numFmtId="0" fontId="7" fillId="5" borderId="25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3" fontId="14" fillId="0" borderId="27" xfId="0" applyNumberFormat="1" applyFont="1" applyBorder="1" applyAlignment="1">
      <alignment horizontal="center" vertical="center" readingOrder="2"/>
    </xf>
    <xf numFmtId="3" fontId="14" fillId="0" borderId="26" xfId="0" applyNumberFormat="1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 readingOrder="2"/>
    </xf>
    <xf numFmtId="0" fontId="32" fillId="0" borderId="11" xfId="0" applyFont="1" applyBorder="1" applyAlignment="1">
      <alignment horizontal="center" vertical="center" readingOrder="2"/>
    </xf>
    <xf numFmtId="3" fontId="14" fillId="0" borderId="11" xfId="0" applyNumberFormat="1" applyFont="1" applyBorder="1" applyAlignment="1">
      <alignment horizontal="center" vertical="center" readingOrder="2"/>
    </xf>
    <xf numFmtId="3" fontId="14" fillId="0" borderId="10" xfId="0" applyNumberFormat="1" applyFont="1" applyBorder="1" applyAlignment="1">
      <alignment horizontal="center" vertical="center" readingOrder="2"/>
    </xf>
    <xf numFmtId="3" fontId="14" fillId="0" borderId="12" xfId="0" applyNumberFormat="1" applyFont="1" applyBorder="1" applyAlignment="1">
      <alignment horizontal="center" vertical="center" readingOrder="2"/>
    </xf>
    <xf numFmtId="0" fontId="6" fillId="3" borderId="24" xfId="0" applyFont="1" applyFill="1" applyBorder="1" applyAlignment="1">
      <alignment horizontal="center" vertical="center" readingOrder="2"/>
    </xf>
    <xf numFmtId="0" fontId="6" fillId="3" borderId="23" xfId="0" applyFont="1" applyFill="1" applyBorder="1" applyAlignment="1">
      <alignment horizontal="center" vertical="center" readingOrder="2"/>
    </xf>
    <xf numFmtId="0" fontId="6" fillId="3" borderId="27" xfId="0" applyFont="1" applyFill="1" applyBorder="1" applyAlignment="1">
      <alignment horizontal="center" vertical="center" readingOrder="2"/>
    </xf>
    <xf numFmtId="0" fontId="6" fillId="3" borderId="26" xfId="0" applyFont="1" applyFill="1" applyBorder="1" applyAlignment="1">
      <alignment horizontal="center" vertical="center" readingOrder="2"/>
    </xf>
    <xf numFmtId="0" fontId="6" fillId="4" borderId="7" xfId="0" applyFont="1" applyFill="1" applyBorder="1" applyAlignment="1">
      <alignment horizontal="center" vertical="center" wrapText="1" readingOrder="2"/>
    </xf>
    <xf numFmtId="0" fontId="6" fillId="4" borderId="8" xfId="0" applyFont="1" applyFill="1" applyBorder="1" applyAlignment="1">
      <alignment horizontal="center" vertical="center" wrapText="1" readingOrder="2"/>
    </xf>
    <xf numFmtId="0" fontId="6" fillId="4" borderId="9" xfId="0" applyFont="1" applyFill="1" applyBorder="1" applyAlignment="1">
      <alignment horizontal="center" vertical="center" wrapText="1" readingOrder="2"/>
    </xf>
    <xf numFmtId="0" fontId="17" fillId="0" borderId="36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31" fillId="5" borderId="27" xfId="0" applyFont="1" applyFill="1" applyBorder="1" applyAlignment="1">
      <alignment horizontal="center" vertical="center" wrapText="1"/>
    </xf>
    <xf numFmtId="0" fontId="31" fillId="5" borderId="25" xfId="0" applyFont="1" applyFill="1" applyBorder="1" applyAlignment="1">
      <alignment horizontal="center" vertical="center" wrapText="1"/>
    </xf>
    <xf numFmtId="0" fontId="31" fillId="5" borderId="26" xfId="0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right" vertical="center" readingOrder="2"/>
    </xf>
    <xf numFmtId="0" fontId="35" fillId="0" borderId="2" xfId="0" applyFont="1" applyBorder="1" applyAlignment="1">
      <alignment horizontal="right" vertical="center" readingOrder="2"/>
    </xf>
    <xf numFmtId="0" fontId="36" fillId="0" borderId="0" xfId="0" applyFont="1" applyBorder="1" applyAlignment="1">
      <alignment horizontal="right" vertical="center" wrapText="1" readingOrder="2"/>
    </xf>
    <xf numFmtId="0" fontId="36" fillId="0" borderId="19" xfId="0" applyFont="1" applyBorder="1" applyAlignment="1">
      <alignment horizontal="right" vertical="center" wrapText="1" readingOrder="2"/>
    </xf>
    <xf numFmtId="0" fontId="35" fillId="0" borderId="7" xfId="0" applyFont="1" applyBorder="1" applyAlignment="1">
      <alignment horizontal="right" vertical="center" readingOrder="2"/>
    </xf>
    <xf numFmtId="0" fontId="35" fillId="0" borderId="8" xfId="0" applyFont="1" applyBorder="1" applyAlignment="1">
      <alignment horizontal="right" vertical="center" readingOrder="2"/>
    </xf>
    <xf numFmtId="0" fontId="35" fillId="0" borderId="9" xfId="0" applyFont="1" applyBorder="1" applyAlignment="1">
      <alignment horizontal="right" vertical="center" readingOrder="2"/>
    </xf>
    <xf numFmtId="0" fontId="21" fillId="5" borderId="27" xfId="0" applyFont="1" applyFill="1" applyBorder="1" applyAlignment="1">
      <alignment horizontal="center" vertical="center" wrapText="1"/>
    </xf>
    <xf numFmtId="0" fontId="21" fillId="5" borderId="26" xfId="0" applyFont="1" applyFill="1" applyBorder="1" applyAlignment="1">
      <alignment horizontal="center" vertical="center" wrapText="1"/>
    </xf>
    <xf numFmtId="0" fontId="34" fillId="5" borderId="27" xfId="0" applyFont="1" applyFill="1" applyBorder="1" applyAlignment="1">
      <alignment horizontal="center" vertical="center" wrapText="1"/>
    </xf>
    <xf numFmtId="0" fontId="34" fillId="5" borderId="27" xfId="0" applyFont="1" applyFill="1" applyBorder="1" applyAlignment="1">
      <alignment horizontal="center" vertical="center"/>
    </xf>
    <xf numFmtId="0" fontId="34" fillId="5" borderId="25" xfId="0" applyFont="1" applyFill="1" applyBorder="1" applyAlignment="1">
      <alignment horizontal="center" vertical="center"/>
    </xf>
    <xf numFmtId="0" fontId="34" fillId="5" borderId="26" xfId="0" applyFont="1" applyFill="1" applyBorder="1" applyAlignment="1">
      <alignment horizontal="center" vertical="center"/>
    </xf>
    <xf numFmtId="0" fontId="21" fillId="5" borderId="2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 readingOrder="2"/>
    </xf>
    <xf numFmtId="0" fontId="6" fillId="0" borderId="0" xfId="0" applyFont="1" applyBorder="1" applyAlignment="1">
      <alignment horizontal="center" vertical="center" wrapText="1" readingOrder="2"/>
    </xf>
    <xf numFmtId="0" fontId="6" fillId="0" borderId="4" xfId="0" applyFont="1" applyBorder="1" applyAlignment="1">
      <alignment horizontal="center" vertical="center" readingOrder="2"/>
    </xf>
    <xf numFmtId="0" fontId="6" fillId="0" borderId="13" xfId="0" applyFont="1" applyBorder="1" applyAlignment="1">
      <alignment horizontal="center" vertical="center" readingOrder="2"/>
    </xf>
    <xf numFmtId="0" fontId="5" fillId="0" borderId="13" xfId="0" applyFont="1" applyBorder="1" applyAlignment="1">
      <alignment horizontal="center" vertical="center" readingOrder="2"/>
    </xf>
    <xf numFmtId="0" fontId="45" fillId="5" borderId="7" xfId="0" applyFont="1" applyFill="1" applyBorder="1" applyAlignment="1">
      <alignment horizontal="center" vertical="center" wrapText="1"/>
    </xf>
    <xf numFmtId="0" fontId="45" fillId="5" borderId="8" xfId="0" applyFont="1" applyFill="1" applyBorder="1" applyAlignment="1">
      <alignment horizontal="center" vertical="center" wrapText="1"/>
    </xf>
    <xf numFmtId="0" fontId="45" fillId="5" borderId="9" xfId="0" applyFont="1" applyFill="1" applyBorder="1" applyAlignment="1">
      <alignment horizontal="center" vertical="center" wrapText="1"/>
    </xf>
    <xf numFmtId="0" fontId="56" fillId="5" borderId="33" xfId="0" applyFont="1" applyFill="1" applyBorder="1" applyAlignment="1">
      <alignment horizontal="center" vertical="center" wrapText="1"/>
    </xf>
    <xf numFmtId="0" fontId="56" fillId="5" borderId="34" xfId="0" applyFont="1" applyFill="1" applyBorder="1" applyAlignment="1">
      <alignment horizontal="center" vertical="center" wrapText="1"/>
    </xf>
    <xf numFmtId="0" fontId="31" fillId="5" borderId="27" xfId="0" applyFont="1" applyFill="1" applyBorder="1" applyAlignment="1">
      <alignment horizontal="center" vertical="center"/>
    </xf>
    <xf numFmtId="0" fontId="31" fillId="5" borderId="26" xfId="0" applyFont="1" applyFill="1" applyBorder="1" applyAlignment="1">
      <alignment horizontal="center" vertical="center"/>
    </xf>
    <xf numFmtId="0" fontId="22" fillId="0" borderId="33" xfId="0" applyFont="1" applyBorder="1" applyAlignment="1">
      <alignment horizontal="right" vertical="center" readingOrder="2"/>
    </xf>
    <xf numFmtId="0" fontId="22" fillId="0" borderId="34" xfId="0" applyFont="1" applyBorder="1" applyAlignment="1">
      <alignment horizontal="right" vertical="center" readingOrder="2"/>
    </xf>
    <xf numFmtId="0" fontId="22" fillId="0" borderId="10" xfId="0" applyFont="1" applyBorder="1" applyAlignment="1">
      <alignment horizontal="center" vertical="center" wrapText="1" readingOrder="2"/>
    </xf>
    <xf numFmtId="0" fontId="22" fillId="0" borderId="11" xfId="0" applyFont="1" applyBorder="1" applyAlignment="1">
      <alignment horizontal="center" vertical="center" wrapText="1" readingOrder="2"/>
    </xf>
    <xf numFmtId="0" fontId="22" fillId="0" borderId="12" xfId="0" applyFont="1" applyBorder="1" applyAlignment="1">
      <alignment horizontal="center" vertical="center" wrapText="1" readingOrder="2"/>
    </xf>
    <xf numFmtId="0" fontId="26" fillId="0" borderId="27" xfId="0" applyFont="1" applyBorder="1" applyAlignment="1">
      <alignment horizontal="center" vertical="center" wrapText="1" readingOrder="2"/>
    </xf>
    <xf numFmtId="0" fontId="26" fillId="0" borderId="25" xfId="0" applyFont="1" applyBorder="1" applyAlignment="1">
      <alignment horizontal="center" vertical="center" wrapText="1" readingOrder="2"/>
    </xf>
    <xf numFmtId="0" fontId="26" fillId="0" borderId="26" xfId="0" applyFont="1" applyBorder="1" applyAlignment="1">
      <alignment horizontal="center" vertical="center" wrapText="1" readingOrder="2"/>
    </xf>
    <xf numFmtId="0" fontId="6" fillId="4" borderId="7" xfId="0" applyFont="1" applyFill="1" applyBorder="1" applyAlignment="1">
      <alignment horizontal="center" vertical="center" readingOrder="2"/>
    </xf>
    <xf numFmtId="0" fontId="6" fillId="4" borderId="8" xfId="0" applyFont="1" applyFill="1" applyBorder="1" applyAlignment="1">
      <alignment horizontal="center" vertical="center" readingOrder="2"/>
    </xf>
    <xf numFmtId="0" fontId="4" fillId="0" borderId="0" xfId="0" applyFont="1" applyAlignment="1">
      <alignment horizontal="center" vertical="center" readingOrder="2"/>
    </xf>
    <xf numFmtId="0" fontId="5" fillId="5" borderId="10" xfId="0" applyFont="1" applyFill="1" applyBorder="1" applyAlignment="1">
      <alignment horizontal="center" vertical="center" wrapText="1" readingOrder="2"/>
    </xf>
    <xf numFmtId="0" fontId="5" fillId="5" borderId="11" xfId="0" applyFont="1" applyFill="1" applyBorder="1" applyAlignment="1">
      <alignment horizontal="center" vertical="center" wrapText="1" readingOrder="2"/>
    </xf>
    <xf numFmtId="0" fontId="5" fillId="5" borderId="12" xfId="0" applyFont="1" applyFill="1" applyBorder="1" applyAlignment="1">
      <alignment horizontal="center" vertical="center" wrapText="1" readingOrder="2"/>
    </xf>
    <xf numFmtId="0" fontId="22" fillId="0" borderId="19" xfId="0" applyFont="1" applyBorder="1" applyAlignment="1">
      <alignment horizontal="center" vertical="center" wrapText="1" readingOrder="2"/>
    </xf>
    <xf numFmtId="0" fontId="47" fillId="5" borderId="27" xfId="0" applyFont="1" applyFill="1" applyBorder="1" applyAlignment="1">
      <alignment horizontal="center" vertical="center" wrapText="1"/>
    </xf>
    <xf numFmtId="0" fontId="47" fillId="5" borderId="26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31" fillId="5" borderId="44" xfId="0" applyFont="1" applyFill="1" applyBorder="1" applyAlignment="1">
      <alignment horizontal="center" vertical="center" wrapText="1"/>
    </xf>
    <xf numFmtId="0" fontId="31" fillId="5" borderId="22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readingOrder="2"/>
    </xf>
    <xf numFmtId="0" fontId="37" fillId="5" borderId="34" xfId="0" applyFont="1" applyFill="1" applyBorder="1" applyAlignment="1">
      <alignment horizontal="center" vertical="center" wrapText="1"/>
    </xf>
    <xf numFmtId="0" fontId="47" fillId="5" borderId="10" xfId="0" applyFont="1" applyFill="1" applyBorder="1" applyAlignment="1">
      <alignment horizontal="center" vertical="center" wrapText="1"/>
    </xf>
    <xf numFmtId="0" fontId="47" fillId="5" borderId="12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center" vertical="center"/>
    </xf>
    <xf numFmtId="0" fontId="37" fillId="5" borderId="3" xfId="0" applyFont="1" applyFill="1" applyBorder="1" applyAlignment="1">
      <alignment horizontal="center" vertical="center"/>
    </xf>
    <xf numFmtId="0" fontId="37" fillId="5" borderId="15" xfId="0" applyFont="1" applyFill="1" applyBorder="1" applyAlignment="1">
      <alignment horizontal="center" vertical="center"/>
    </xf>
    <xf numFmtId="0" fontId="37" fillId="5" borderId="0" xfId="0" applyFont="1" applyFill="1" applyBorder="1" applyAlignment="1">
      <alignment horizontal="center" vertical="center"/>
    </xf>
    <xf numFmtId="0" fontId="37" fillId="5" borderId="4" xfId="0" applyFont="1" applyFill="1" applyBorder="1" applyAlignment="1">
      <alignment horizontal="center" vertical="center"/>
    </xf>
    <xf numFmtId="0" fontId="37" fillId="5" borderId="13" xfId="0" applyFont="1" applyFill="1" applyBorder="1" applyAlignment="1">
      <alignment horizontal="center" vertical="center"/>
    </xf>
    <xf numFmtId="0" fontId="46" fillId="5" borderId="10" xfId="0" applyFont="1" applyFill="1" applyBorder="1" applyAlignment="1">
      <alignment horizontal="center" vertical="center" wrapText="1"/>
    </xf>
    <xf numFmtId="0" fontId="46" fillId="5" borderId="12" xfId="0" applyFont="1" applyFill="1" applyBorder="1" applyAlignment="1">
      <alignment horizontal="center" vertical="center" wrapText="1"/>
    </xf>
    <xf numFmtId="0" fontId="27" fillId="0" borderId="33" xfId="0" applyFont="1" applyBorder="1" applyAlignment="1">
      <alignment horizontal="right" vertical="center" wrapText="1" readingOrder="2"/>
    </xf>
    <xf numFmtId="0" fontId="27" fillId="0" borderId="34" xfId="0" applyFont="1" applyBorder="1" applyAlignment="1">
      <alignment horizontal="right" vertical="center" wrapText="1" readingOrder="2"/>
    </xf>
    <xf numFmtId="0" fontId="31" fillId="0" borderId="27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 readingOrder="2"/>
    </xf>
    <xf numFmtId="0" fontId="4" fillId="0" borderId="25" xfId="0" applyFont="1" applyBorder="1" applyAlignment="1">
      <alignment horizontal="center" vertical="center" wrapText="1" readingOrder="2"/>
    </xf>
    <xf numFmtId="0" fontId="4" fillId="0" borderId="23" xfId="0" applyFont="1" applyBorder="1" applyAlignment="1">
      <alignment horizontal="center" vertical="center" wrapText="1" readingOrder="2"/>
    </xf>
    <xf numFmtId="0" fontId="11" fillId="5" borderId="27" xfId="0" applyFont="1" applyFill="1" applyBorder="1" applyAlignment="1">
      <alignment horizontal="center" vertical="center"/>
    </xf>
    <xf numFmtId="0" fontId="11" fillId="5" borderId="25" xfId="0" applyFont="1" applyFill="1" applyBorder="1" applyAlignment="1">
      <alignment horizontal="center" vertical="center"/>
    </xf>
    <xf numFmtId="0" fontId="11" fillId="5" borderId="26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 wrapText="1" readingOrder="2"/>
    </xf>
    <xf numFmtId="0" fontId="6" fillId="5" borderId="25" xfId="0" applyFont="1" applyFill="1" applyBorder="1" applyAlignment="1">
      <alignment horizontal="center" vertical="center" wrapText="1" readingOrder="2"/>
    </xf>
    <xf numFmtId="0" fontId="6" fillId="5" borderId="26" xfId="0" applyFont="1" applyFill="1" applyBorder="1" applyAlignment="1">
      <alignment horizontal="center" vertical="center" wrapText="1" readingOrder="2"/>
    </xf>
    <xf numFmtId="0" fontId="35" fillId="4" borderId="33" xfId="0" applyFont="1" applyFill="1" applyBorder="1" applyAlignment="1">
      <alignment horizontal="center" vertical="center" readingOrder="2"/>
    </xf>
    <xf numFmtId="0" fontId="35" fillId="4" borderId="31" xfId="0" applyFont="1" applyFill="1" applyBorder="1" applyAlignment="1">
      <alignment horizontal="center" vertical="center" readingOrder="2"/>
    </xf>
    <xf numFmtId="0" fontId="35" fillId="4" borderId="16" xfId="0" applyFont="1" applyFill="1" applyBorder="1" applyAlignment="1">
      <alignment horizontal="center" vertical="center" readingOrder="2"/>
    </xf>
    <xf numFmtId="0" fontId="35" fillId="4" borderId="37" xfId="0" applyFont="1" applyFill="1" applyBorder="1" applyAlignment="1">
      <alignment horizontal="center" vertical="center" readingOrder="2"/>
    </xf>
    <xf numFmtId="0" fontId="35" fillId="0" borderId="0" xfId="0" applyFont="1" applyBorder="1" applyAlignment="1">
      <alignment horizontal="right" vertical="center" readingOrder="2"/>
    </xf>
    <xf numFmtId="0" fontId="35" fillId="0" borderId="19" xfId="0" applyFont="1" applyBorder="1" applyAlignment="1">
      <alignment horizontal="right" vertical="center" readingOrder="2"/>
    </xf>
    <xf numFmtId="0" fontId="6" fillId="5" borderId="1" xfId="0" applyFont="1" applyFill="1" applyBorder="1" applyAlignment="1">
      <alignment horizontal="center" vertical="center" readingOrder="2"/>
    </xf>
    <xf numFmtId="0" fontId="6" fillId="5" borderId="3" xfId="0" applyFont="1" applyFill="1" applyBorder="1" applyAlignment="1">
      <alignment horizontal="center" vertical="center" readingOrder="2"/>
    </xf>
    <xf numFmtId="0" fontId="6" fillId="5" borderId="4" xfId="0" applyFont="1" applyFill="1" applyBorder="1" applyAlignment="1">
      <alignment horizontal="center" vertical="center" readingOrder="2"/>
    </xf>
    <xf numFmtId="0" fontId="6" fillId="5" borderId="13" xfId="0" applyFont="1" applyFill="1" applyBorder="1" applyAlignment="1">
      <alignment horizontal="center" vertical="center" readingOrder="2"/>
    </xf>
    <xf numFmtId="0" fontId="32" fillId="5" borderId="7" xfId="0" applyFont="1" applyFill="1" applyBorder="1" applyAlignment="1">
      <alignment horizontal="center" vertical="center" readingOrder="2"/>
    </xf>
    <xf numFmtId="0" fontId="32" fillId="5" borderId="8" xfId="0" applyFont="1" applyFill="1" applyBorder="1" applyAlignment="1">
      <alignment horizontal="center" vertical="center" readingOrder="2"/>
    </xf>
    <xf numFmtId="0" fontId="32" fillId="5" borderId="9" xfId="0" applyFont="1" applyFill="1" applyBorder="1" applyAlignment="1">
      <alignment horizontal="center" vertical="center" readingOrder="2"/>
    </xf>
    <xf numFmtId="0" fontId="56" fillId="5" borderId="7" xfId="0" applyFont="1" applyFill="1" applyBorder="1" applyAlignment="1">
      <alignment horizontal="center" vertical="center" wrapText="1"/>
    </xf>
    <xf numFmtId="0" fontId="56" fillId="5" borderId="9" xfId="0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 readingOrder="2"/>
    </xf>
    <xf numFmtId="0" fontId="27" fillId="0" borderId="0" xfId="0" applyFont="1" applyBorder="1" applyAlignment="1">
      <alignment horizontal="center" vertical="center" wrapText="1" readingOrder="2"/>
    </xf>
    <xf numFmtId="0" fontId="32" fillId="5" borderId="1" xfId="0" applyFont="1" applyFill="1" applyBorder="1" applyAlignment="1">
      <alignment horizontal="center" vertical="center" readingOrder="2"/>
    </xf>
    <xf numFmtId="0" fontId="32" fillId="5" borderId="3" xfId="0" applyFont="1" applyFill="1" applyBorder="1" applyAlignment="1">
      <alignment horizontal="center" vertical="center" readingOrder="2"/>
    </xf>
    <xf numFmtId="0" fontId="32" fillId="5" borderId="15" xfId="0" applyFont="1" applyFill="1" applyBorder="1" applyAlignment="1">
      <alignment horizontal="center" vertical="center" readingOrder="2"/>
    </xf>
    <xf numFmtId="0" fontId="32" fillId="5" borderId="0" xfId="0" applyFont="1" applyFill="1" applyBorder="1" applyAlignment="1">
      <alignment horizontal="center" vertical="center" readingOrder="2"/>
    </xf>
    <xf numFmtId="0" fontId="32" fillId="5" borderId="4" xfId="0" applyFont="1" applyFill="1" applyBorder="1" applyAlignment="1">
      <alignment horizontal="center" vertical="center" readingOrder="2"/>
    </xf>
    <xf numFmtId="0" fontId="32" fillId="5" borderId="13" xfId="0" applyFont="1" applyFill="1" applyBorder="1" applyAlignment="1">
      <alignment horizontal="center" vertical="center" readingOrder="2"/>
    </xf>
    <xf numFmtId="0" fontId="35" fillId="0" borderId="13" xfId="0" applyFont="1" applyBorder="1" applyAlignment="1">
      <alignment horizontal="center" vertical="center" readingOrder="2"/>
    </xf>
    <xf numFmtId="0" fontId="7" fillId="0" borderId="13" xfId="0" applyFont="1" applyBorder="1" applyAlignment="1">
      <alignment horizontal="center" vertical="center"/>
    </xf>
    <xf numFmtId="0" fontId="25" fillId="5" borderId="44" xfId="0" applyFont="1" applyFill="1" applyBorder="1" applyAlignment="1">
      <alignment horizontal="center" vertical="center"/>
    </xf>
    <xf numFmtId="0" fontId="25" fillId="5" borderId="39" xfId="0" applyFont="1" applyFill="1" applyBorder="1" applyAlignment="1">
      <alignment horizontal="center" vertical="center"/>
    </xf>
    <xf numFmtId="0" fontId="43" fillId="0" borderId="0" xfId="0" applyFont="1" applyAlignment="1">
      <alignment horizontal="center"/>
    </xf>
    <xf numFmtId="0" fontId="6" fillId="4" borderId="13" xfId="0" applyFont="1" applyFill="1" applyBorder="1" applyAlignment="1">
      <alignment horizontal="center" vertical="center" readingOrder="2"/>
    </xf>
    <xf numFmtId="0" fontId="20" fillId="0" borderId="2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readingOrder="2"/>
    </xf>
    <xf numFmtId="0" fontId="22" fillId="0" borderId="5" xfId="0" applyFont="1" applyBorder="1" applyAlignment="1">
      <alignment horizontal="center" vertical="center" readingOrder="2"/>
    </xf>
    <xf numFmtId="0" fontId="7" fillId="0" borderId="2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 readingOrder="2"/>
    </xf>
    <xf numFmtId="0" fontId="32" fillId="0" borderId="26" xfId="0" applyFont="1" applyBorder="1" applyAlignment="1">
      <alignment horizontal="center" vertical="center" readingOrder="2"/>
    </xf>
    <xf numFmtId="0" fontId="11" fillId="0" borderId="1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34" fillId="0" borderId="35" xfId="0" applyFont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0" fontId="34" fillId="0" borderId="32" xfId="0" applyFont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readingOrder="2"/>
    </xf>
    <xf numFmtId="0" fontId="5" fillId="0" borderId="5" xfId="0" applyFont="1" applyBorder="1" applyAlignment="1">
      <alignment horizontal="center" vertical="center" readingOrder="2"/>
    </xf>
    <xf numFmtId="0" fontId="16" fillId="0" borderId="7" xfId="0" applyFont="1" applyBorder="1" applyAlignment="1">
      <alignment horizontal="right" vertical="center" readingOrder="2"/>
    </xf>
    <xf numFmtId="0" fontId="16" fillId="0" borderId="8" xfId="0" applyFont="1" applyBorder="1" applyAlignment="1">
      <alignment horizontal="right" vertical="center" readingOrder="2"/>
    </xf>
    <xf numFmtId="0" fontId="16" fillId="0" borderId="9" xfId="0" applyFont="1" applyBorder="1" applyAlignment="1">
      <alignment horizontal="right" vertical="center" readingOrder="2"/>
    </xf>
    <xf numFmtId="0" fontId="32" fillId="5" borderId="7" xfId="0" applyFont="1" applyFill="1" applyBorder="1" applyAlignment="1">
      <alignment horizontal="center" vertical="center" wrapText="1" readingOrder="2"/>
    </xf>
    <xf numFmtId="0" fontId="32" fillId="5" borderId="8" xfId="0" applyFont="1" applyFill="1" applyBorder="1" applyAlignment="1">
      <alignment horizontal="center" vertical="center" wrapText="1" readingOrder="2"/>
    </xf>
    <xf numFmtId="0" fontId="21" fillId="5" borderId="7" xfId="0" applyFont="1" applyFill="1" applyBorder="1" applyAlignment="1">
      <alignment horizontal="center" vertical="center" wrapText="1" readingOrder="2"/>
    </xf>
    <xf numFmtId="0" fontId="21" fillId="5" borderId="8" xfId="0" applyFont="1" applyFill="1" applyBorder="1" applyAlignment="1">
      <alignment horizontal="center" vertical="center" wrapText="1" readingOrder="2"/>
    </xf>
    <xf numFmtId="0" fontId="6" fillId="0" borderId="19" xfId="0" applyFont="1" applyBorder="1" applyAlignment="1">
      <alignment horizontal="center" vertical="center" wrapText="1" readingOrder="2"/>
    </xf>
    <xf numFmtId="0" fontId="6" fillId="0" borderId="5" xfId="0" applyFont="1" applyBorder="1" applyAlignment="1">
      <alignment horizontal="center" vertical="center" readingOrder="2"/>
    </xf>
    <xf numFmtId="0" fontId="6" fillId="0" borderId="4" xfId="0" applyFont="1" applyBorder="1" applyAlignment="1">
      <alignment horizontal="right" vertical="center" readingOrder="2"/>
    </xf>
    <xf numFmtId="0" fontId="6" fillId="0" borderId="13" xfId="0" applyFont="1" applyBorder="1" applyAlignment="1">
      <alignment horizontal="right" vertical="center" readingOrder="2"/>
    </xf>
    <xf numFmtId="0" fontId="6" fillId="0" borderId="5" xfId="0" applyFont="1" applyBorder="1" applyAlignment="1">
      <alignment horizontal="right" vertical="center" readingOrder="2"/>
    </xf>
    <xf numFmtId="0" fontId="22" fillId="0" borderId="27" xfId="0" applyFont="1" applyBorder="1" applyAlignment="1">
      <alignment horizontal="center" vertical="center" readingOrder="2"/>
    </xf>
    <xf numFmtId="0" fontId="22" fillId="0" borderId="26" xfId="0" applyFont="1" applyBorder="1" applyAlignment="1">
      <alignment horizontal="center" vertical="center" readingOrder="2"/>
    </xf>
    <xf numFmtId="0" fontId="22" fillId="0" borderId="7" xfId="0" applyFont="1" applyBorder="1" applyAlignment="1">
      <alignment horizontal="right" vertical="center" wrapText="1" readingOrder="2"/>
    </xf>
    <xf numFmtId="0" fontId="22" fillId="0" borderId="8" xfId="0" applyFont="1" applyBorder="1" applyAlignment="1">
      <alignment horizontal="right" vertical="center" wrapText="1" readingOrder="2"/>
    </xf>
    <xf numFmtId="0" fontId="22" fillId="0" borderId="7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 readingOrder="2"/>
    </xf>
    <xf numFmtId="0" fontId="6" fillId="0" borderId="9" xfId="0" applyFont="1" applyBorder="1" applyAlignment="1">
      <alignment horizontal="center" vertical="center" wrapText="1" readingOrder="2"/>
    </xf>
    <xf numFmtId="0" fontId="35" fillId="2" borderId="33" xfId="0" applyFont="1" applyFill="1" applyBorder="1" applyAlignment="1">
      <alignment horizontal="center" vertical="center" wrapText="1"/>
    </xf>
    <xf numFmtId="0" fontId="35" fillId="2" borderId="35" xfId="0" applyFont="1" applyFill="1" applyBorder="1" applyAlignment="1">
      <alignment horizontal="center" vertical="center" wrapText="1"/>
    </xf>
    <xf numFmtId="0" fontId="35" fillId="2" borderId="31" xfId="0" applyFont="1" applyFill="1" applyBorder="1" applyAlignment="1">
      <alignment horizontal="center" vertical="center" wrapText="1"/>
    </xf>
    <xf numFmtId="0" fontId="35" fillId="2" borderId="32" xfId="0" applyFont="1" applyFill="1" applyBorder="1" applyAlignment="1">
      <alignment horizontal="center" vertical="center" wrapText="1"/>
    </xf>
    <xf numFmtId="0" fontId="35" fillId="2" borderId="34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 readingOrder="2"/>
    </xf>
    <xf numFmtId="0" fontId="27" fillId="0" borderId="9" xfId="0" applyFont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6" fillId="4" borderId="33" xfId="0" applyFont="1" applyFill="1" applyBorder="1" applyAlignment="1">
      <alignment horizontal="center" vertical="center" readingOrder="2"/>
    </xf>
    <xf numFmtId="0" fontId="26" fillId="4" borderId="34" xfId="0" applyFont="1" applyFill="1" applyBorder="1" applyAlignment="1">
      <alignment horizontal="center" vertical="center" readingOrder="2"/>
    </xf>
    <xf numFmtId="0" fontId="31" fillId="0" borderId="36" xfId="0" applyFont="1" applyBorder="1" applyAlignment="1">
      <alignment horizontal="center" vertical="center" wrapText="1"/>
    </xf>
    <xf numFmtId="0" fontId="31" fillId="0" borderId="38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 readingOrder="2"/>
    </xf>
    <xf numFmtId="0" fontId="35" fillId="0" borderId="9" xfId="0" applyFont="1" applyBorder="1" applyAlignment="1">
      <alignment horizontal="center" vertical="center" wrapText="1" readingOrder="2"/>
    </xf>
    <xf numFmtId="0" fontId="42" fillId="0" borderId="0" xfId="0" applyFont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49" fillId="0" borderId="4" xfId="0" applyFont="1" applyBorder="1" applyAlignment="1">
      <alignment horizontal="center" vertical="center"/>
    </xf>
    <xf numFmtId="0" fontId="23" fillId="0" borderId="1" xfId="0" applyFont="1" applyBorder="1" applyAlignment="1">
      <alignment horizontal="right" vertical="center" readingOrder="2"/>
    </xf>
    <xf numFmtId="0" fontId="23" fillId="0" borderId="3" xfId="0" applyFont="1" applyBorder="1" applyAlignment="1">
      <alignment horizontal="right" vertical="center" readingOrder="2"/>
    </xf>
    <xf numFmtId="0" fontId="23" fillId="0" borderId="2" xfId="0" applyFont="1" applyBorder="1" applyAlignment="1">
      <alignment horizontal="right" vertical="center" readingOrder="2"/>
    </xf>
    <xf numFmtId="0" fontId="23" fillId="0" borderId="15" xfId="0" applyFont="1" applyBorder="1" applyAlignment="1">
      <alignment horizontal="right" vertical="center" readingOrder="2"/>
    </xf>
    <xf numFmtId="0" fontId="23" fillId="0" borderId="0" xfId="0" applyFont="1" applyAlignment="1">
      <alignment horizontal="right" vertical="center" readingOrder="2"/>
    </xf>
    <xf numFmtId="0" fontId="23" fillId="0" borderId="19" xfId="0" applyFont="1" applyBorder="1" applyAlignment="1">
      <alignment horizontal="right" vertical="center" readingOrder="2"/>
    </xf>
    <xf numFmtId="0" fontId="23" fillId="0" borderId="4" xfId="0" applyFont="1" applyBorder="1" applyAlignment="1">
      <alignment horizontal="right" vertical="center" readingOrder="2"/>
    </xf>
    <xf numFmtId="0" fontId="23" fillId="0" borderId="13" xfId="0" applyFont="1" applyBorder="1" applyAlignment="1">
      <alignment horizontal="right" vertical="center" readingOrder="2"/>
    </xf>
    <xf numFmtId="0" fontId="23" fillId="0" borderId="5" xfId="0" applyFont="1" applyBorder="1" applyAlignment="1">
      <alignment horizontal="right" vertical="center" readingOrder="2"/>
    </xf>
    <xf numFmtId="0" fontId="49" fillId="5" borderId="27" xfId="0" applyFont="1" applyFill="1" applyBorder="1" applyAlignment="1">
      <alignment horizontal="center" vertical="center"/>
    </xf>
    <xf numFmtId="0" fontId="49" fillId="5" borderId="26" xfId="0" applyFont="1" applyFill="1" applyBorder="1" applyAlignment="1">
      <alignment horizontal="center" vertical="center"/>
    </xf>
    <xf numFmtId="0" fontId="48" fillId="5" borderId="7" xfId="0" applyFont="1" applyFill="1" applyBorder="1" applyAlignment="1">
      <alignment horizontal="center" vertical="center" wrapText="1"/>
    </xf>
    <xf numFmtId="0" fontId="48" fillId="5" borderId="8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 readingOrder="2"/>
    </xf>
    <xf numFmtId="0" fontId="23" fillId="0" borderId="0" xfId="0" applyFont="1" applyBorder="1" applyAlignment="1">
      <alignment horizontal="center" vertical="center" wrapText="1" readingOrder="2"/>
    </xf>
    <xf numFmtId="0" fontId="23" fillId="0" borderId="19" xfId="0" applyFont="1" applyBorder="1" applyAlignment="1">
      <alignment horizontal="center" vertical="center" wrapText="1" readingOrder="2"/>
    </xf>
    <xf numFmtId="0" fontId="26" fillId="0" borderId="4" xfId="0" applyFont="1" applyBorder="1" applyAlignment="1">
      <alignment horizontal="center" vertical="center" readingOrder="2"/>
    </xf>
    <xf numFmtId="0" fontId="26" fillId="0" borderId="13" xfId="0" applyFont="1" applyBorder="1" applyAlignment="1">
      <alignment horizontal="center" vertical="center" readingOrder="2"/>
    </xf>
    <xf numFmtId="0" fontId="26" fillId="0" borderId="5" xfId="0" applyFont="1" applyBorder="1" applyAlignment="1">
      <alignment horizontal="center" vertical="center" readingOrder="2"/>
    </xf>
    <xf numFmtId="0" fontId="48" fillId="5" borderId="9" xfId="0" applyFont="1" applyFill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0" fontId="33" fillId="0" borderId="7" xfId="0" applyFont="1" applyBorder="1" applyAlignment="1">
      <alignment horizontal="right" vertical="center" readingOrder="2"/>
    </xf>
    <xf numFmtId="0" fontId="33" fillId="0" borderId="8" xfId="0" applyFont="1" applyBorder="1" applyAlignment="1">
      <alignment horizontal="right" vertical="center" readingOrder="2"/>
    </xf>
    <xf numFmtId="0" fontId="33" fillId="0" borderId="9" xfId="0" applyFont="1" applyBorder="1" applyAlignment="1">
      <alignment horizontal="right" vertical="center" readingOrder="2"/>
    </xf>
    <xf numFmtId="0" fontId="0" fillId="0" borderId="0" xfId="0" applyAlignment="1">
      <alignment horizontal="center"/>
    </xf>
    <xf numFmtId="3" fontId="52" fillId="0" borderId="8" xfId="0" applyNumberFormat="1" applyFont="1" applyBorder="1" applyAlignment="1">
      <alignment horizontal="center" vertical="center"/>
    </xf>
    <xf numFmtId="3" fontId="52" fillId="8" borderId="8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3" fontId="20" fillId="0" borderId="7" xfId="0" applyNumberFormat="1" applyFont="1" applyBorder="1" applyAlignment="1">
      <alignment horizontal="center" vertical="center"/>
    </xf>
    <xf numFmtId="3" fontId="20" fillId="0" borderId="9" xfId="0" applyNumberFormat="1" applyFont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3" fontId="12" fillId="0" borderId="7" xfId="0" applyNumberFormat="1" applyFont="1" applyBorder="1" applyAlignment="1">
      <alignment horizontal="center" vertical="center"/>
    </xf>
    <xf numFmtId="3" fontId="12" fillId="0" borderId="9" xfId="0" applyNumberFormat="1" applyFont="1" applyBorder="1" applyAlignment="1">
      <alignment horizontal="center" vertical="center"/>
    </xf>
    <xf numFmtId="0" fontId="55" fillId="7" borderId="7" xfId="0" applyFont="1" applyFill="1" applyBorder="1" applyAlignment="1">
      <alignment horizontal="center" vertical="center"/>
    </xf>
    <xf numFmtId="0" fontId="55" fillId="7" borderId="8" xfId="0" applyFont="1" applyFill="1" applyBorder="1" applyAlignment="1">
      <alignment horizontal="center" vertical="center"/>
    </xf>
    <xf numFmtId="0" fontId="55" fillId="7" borderId="9" xfId="0" applyFont="1" applyFill="1" applyBorder="1" applyAlignment="1">
      <alignment horizontal="center" vertical="center"/>
    </xf>
    <xf numFmtId="3" fontId="52" fillId="0" borderId="7" xfId="0" applyNumberFormat="1" applyFont="1" applyBorder="1" applyAlignment="1">
      <alignment horizontal="center" vertical="center"/>
    </xf>
    <xf numFmtId="0" fontId="31" fillId="4" borderId="7" xfId="0" applyFont="1" applyFill="1" applyBorder="1" applyAlignment="1">
      <alignment horizontal="center" vertical="center" wrapText="1"/>
    </xf>
    <xf numFmtId="0" fontId="31" fillId="4" borderId="8" xfId="0" applyFont="1" applyFill="1" applyBorder="1" applyAlignment="1">
      <alignment horizontal="center" vertical="center" wrapText="1"/>
    </xf>
    <xf numFmtId="0" fontId="31" fillId="4" borderId="9" xfId="0" applyFont="1" applyFill="1" applyBorder="1" applyAlignment="1">
      <alignment horizontal="center" vertical="center" wrapText="1"/>
    </xf>
    <xf numFmtId="3" fontId="52" fillId="4" borderId="7" xfId="0" applyNumberFormat="1" applyFont="1" applyFill="1" applyBorder="1" applyAlignment="1">
      <alignment horizontal="center" vertical="center"/>
    </xf>
    <xf numFmtId="3" fontId="52" fillId="4" borderId="8" xfId="0" applyNumberFormat="1" applyFont="1" applyFill="1" applyBorder="1" applyAlignment="1">
      <alignment horizontal="center" vertical="center"/>
    </xf>
    <xf numFmtId="3" fontId="52" fillId="4" borderId="9" xfId="0" applyNumberFormat="1" applyFont="1" applyFill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35" fillId="5" borderId="2" xfId="0" applyFont="1" applyFill="1" applyBorder="1" applyAlignment="1">
      <alignment horizontal="center" vertical="center"/>
    </xf>
    <xf numFmtId="0" fontId="35" fillId="5" borderId="7" xfId="0" applyFont="1" applyFill="1" applyBorder="1" applyAlignment="1">
      <alignment horizontal="center" vertical="center"/>
    </xf>
    <xf numFmtId="0" fontId="35" fillId="5" borderId="8" xfId="0" applyFont="1" applyFill="1" applyBorder="1" applyAlignment="1">
      <alignment horizontal="center" vertical="center"/>
    </xf>
    <xf numFmtId="0" fontId="35" fillId="5" borderId="9" xfId="0" applyFont="1" applyFill="1" applyBorder="1" applyAlignment="1">
      <alignment horizontal="center" vertical="center"/>
    </xf>
    <xf numFmtId="0" fontId="35" fillId="5" borderId="19" xfId="0" applyFont="1" applyFill="1" applyBorder="1" applyAlignment="1">
      <alignment horizontal="center" vertical="center"/>
    </xf>
    <xf numFmtId="0" fontId="35" fillId="5" borderId="5" xfId="0" applyFont="1" applyFill="1" applyBorder="1" applyAlignment="1">
      <alignment horizontal="center" vertical="center"/>
    </xf>
    <xf numFmtId="0" fontId="22" fillId="5" borderId="10" xfId="0" applyFont="1" applyFill="1" applyBorder="1" applyAlignment="1">
      <alignment horizontal="center" vertical="center" wrapText="1"/>
    </xf>
    <xf numFmtId="0" fontId="22" fillId="5" borderId="12" xfId="0" applyFont="1" applyFill="1" applyBorder="1" applyAlignment="1">
      <alignment horizontal="center" vertical="center" wrapText="1"/>
    </xf>
    <xf numFmtId="0" fontId="26" fillId="3" borderId="29" xfId="0" applyFont="1" applyFill="1" applyBorder="1" applyAlignment="1">
      <alignment horizontal="center" vertical="center" readingOrder="2"/>
    </xf>
    <xf numFmtId="0" fontId="37" fillId="7" borderId="1" xfId="0" applyFont="1" applyFill="1" applyBorder="1" applyAlignment="1">
      <alignment horizontal="center" vertical="center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3" fontId="12" fillId="0" borderId="9" xfId="0" applyNumberFormat="1" applyFont="1" applyBorder="1" applyAlignment="1">
      <alignment horizontal="center" vertical="center"/>
    </xf>
    <xf numFmtId="3" fontId="20" fillId="6" borderId="7" xfId="0" applyNumberFormat="1" applyFont="1" applyFill="1" applyBorder="1" applyAlignment="1">
      <alignment horizontal="center" vertical="center"/>
    </xf>
    <xf numFmtId="3" fontId="20" fillId="6" borderId="9" xfId="0" applyNumberFormat="1" applyFont="1" applyFill="1" applyBorder="1" applyAlignment="1">
      <alignment horizontal="center" vertical="center"/>
    </xf>
    <xf numFmtId="3" fontId="12" fillId="6" borderId="7" xfId="0" applyNumberFormat="1" applyFont="1" applyFill="1" applyBorder="1" applyAlignment="1">
      <alignment horizontal="center" vertical="center"/>
    </xf>
    <xf numFmtId="3" fontId="12" fillId="6" borderId="9" xfId="0" applyNumberFormat="1" applyFont="1" applyFill="1" applyBorder="1" applyAlignment="1">
      <alignment horizontal="center" vertical="center"/>
    </xf>
    <xf numFmtId="3" fontId="12" fillId="6" borderId="9" xfId="0" applyNumberFormat="1" applyFont="1" applyFill="1" applyBorder="1" applyAlignment="1">
      <alignment horizontal="center" vertical="center"/>
    </xf>
    <xf numFmtId="0" fontId="21" fillId="5" borderId="23" xfId="0" applyFont="1" applyFill="1" applyBorder="1" applyAlignment="1">
      <alignment horizontal="center" vertical="center" wrapText="1"/>
    </xf>
    <xf numFmtId="0" fontId="21" fillId="5" borderId="10" xfId="0" applyFont="1" applyFill="1" applyBorder="1" applyAlignment="1">
      <alignment horizontal="center" vertical="center" wrapText="1"/>
    </xf>
    <xf numFmtId="0" fontId="21" fillId="5" borderId="11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45" fillId="7" borderId="33" xfId="0" applyFont="1" applyFill="1" applyBorder="1" applyAlignment="1">
      <alignment horizontal="center" vertical="center"/>
    </xf>
    <xf numFmtId="0" fontId="45" fillId="7" borderId="31" xfId="0" applyFont="1" applyFill="1" applyBorder="1" applyAlignment="1">
      <alignment horizontal="center" vertical="center"/>
    </xf>
    <xf numFmtId="0" fontId="34" fillId="4" borderId="7" xfId="0" applyFont="1" applyFill="1" applyBorder="1" applyAlignment="1">
      <alignment horizontal="center" vertical="center" wrapText="1"/>
    </xf>
    <xf numFmtId="0" fontId="34" fillId="4" borderId="8" xfId="0" applyFont="1" applyFill="1" applyBorder="1" applyAlignment="1">
      <alignment horizontal="center" vertical="center" wrapText="1"/>
    </xf>
    <xf numFmtId="0" fontId="34" fillId="4" borderId="9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15" xfId="0" applyFont="1" applyBorder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3" fontId="35" fillId="0" borderId="29" xfId="0" applyNumberFormat="1" applyFont="1" applyBorder="1" applyAlignment="1">
      <alignment horizontal="center" vertical="center"/>
    </xf>
    <xf numFmtId="3" fontId="14" fillId="4" borderId="29" xfId="0" applyNumberFormat="1" applyFont="1" applyFill="1" applyBorder="1" applyAlignment="1">
      <alignment horizontal="center" vertical="center" readingOrder="2"/>
    </xf>
    <xf numFmtId="0" fontId="26" fillId="0" borderId="7" xfId="0" applyFont="1" applyBorder="1" applyAlignment="1">
      <alignment horizontal="right" vertical="center" wrapText="1" readingOrder="2"/>
    </xf>
    <xf numFmtId="0" fontId="26" fillId="0" borderId="9" xfId="0" applyFont="1" applyBorder="1" applyAlignment="1">
      <alignment horizontal="right" vertical="center" wrapText="1" readingOrder="2"/>
    </xf>
    <xf numFmtId="0" fontId="11" fillId="4" borderId="29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right" vertical="center" wrapText="1" readingOrder="2"/>
    </xf>
    <xf numFmtId="0" fontId="27" fillId="0" borderId="9" xfId="0" applyFont="1" applyBorder="1" applyAlignment="1">
      <alignment horizontal="right" vertical="center" wrapText="1" readingOrder="2"/>
    </xf>
    <xf numFmtId="0" fontId="14" fillId="4" borderId="29" xfId="0" applyFont="1" applyFill="1" applyBorder="1" applyAlignment="1">
      <alignment horizontal="center" vertical="center" readingOrder="2"/>
    </xf>
    <xf numFmtId="0" fontId="42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22" fillId="0" borderId="29" xfId="0" applyFont="1" applyBorder="1" applyAlignment="1">
      <alignment horizontal="center" wrapText="1"/>
    </xf>
    <xf numFmtId="0" fontId="28" fillId="9" borderId="29" xfId="0" applyFont="1" applyFill="1" applyBorder="1"/>
    <xf numFmtId="0" fontId="28" fillId="0" borderId="29" xfId="0" applyFont="1" applyBorder="1" applyAlignment="1">
      <alignment horizontal="center" vertical="center"/>
    </xf>
    <xf numFmtId="0" fontId="2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4" fillId="5" borderId="7" xfId="0" applyFont="1" applyFill="1" applyBorder="1" applyAlignment="1">
      <alignment horizontal="center" vertical="center"/>
    </xf>
    <xf numFmtId="0" fontId="24" fillId="5" borderId="8" xfId="0" applyFont="1" applyFill="1" applyBorder="1" applyAlignment="1">
      <alignment horizontal="center" vertical="center"/>
    </xf>
    <xf numFmtId="0" fontId="24" fillId="5" borderId="9" xfId="0" applyFont="1" applyFill="1" applyBorder="1" applyAlignment="1">
      <alignment horizontal="center" vertical="center"/>
    </xf>
    <xf numFmtId="0" fontId="50" fillId="5" borderId="12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center" vertical="center" wrapText="1" readingOrder="2"/>
    </xf>
    <xf numFmtId="0" fontId="27" fillId="0" borderId="13" xfId="0" applyFont="1" applyBorder="1" applyAlignment="1">
      <alignment horizontal="center" vertical="center" wrapText="1" readingOrder="2"/>
    </xf>
    <xf numFmtId="0" fontId="27" fillId="0" borderId="5" xfId="0" applyFont="1" applyBorder="1" applyAlignment="1">
      <alignment horizontal="center" vertical="center" wrapText="1" readingOrder="2"/>
    </xf>
    <xf numFmtId="0" fontId="27" fillId="0" borderId="1" xfId="0" applyFont="1" applyBorder="1" applyAlignment="1">
      <alignment horizontal="right" vertical="center"/>
    </xf>
    <xf numFmtId="0" fontId="27" fillId="0" borderId="3" xfId="0" applyFont="1" applyBorder="1" applyAlignment="1">
      <alignment horizontal="right" vertical="center"/>
    </xf>
    <xf numFmtId="0" fontId="27" fillId="0" borderId="2" xfId="0" applyFont="1" applyBorder="1" applyAlignment="1">
      <alignment horizontal="right" vertical="center"/>
    </xf>
    <xf numFmtId="0" fontId="27" fillId="0" borderId="4" xfId="0" applyFont="1" applyBorder="1" applyAlignment="1">
      <alignment horizontal="right" vertical="center"/>
    </xf>
    <xf numFmtId="0" fontId="27" fillId="0" borderId="13" xfId="0" applyFont="1" applyBorder="1" applyAlignment="1">
      <alignment horizontal="right" vertical="center"/>
    </xf>
    <xf numFmtId="0" fontId="27" fillId="0" borderId="5" xfId="0" applyFont="1" applyBorder="1" applyAlignment="1">
      <alignment horizontal="right" vertical="center"/>
    </xf>
    <xf numFmtId="0" fontId="64" fillId="0" borderId="15" xfId="0" applyFont="1" applyBorder="1" applyAlignment="1">
      <alignment horizontal="center" vertical="center" wrapText="1"/>
    </xf>
    <xf numFmtId="0" fontId="64" fillId="0" borderId="0" xfId="0" applyFont="1" applyBorder="1" applyAlignment="1">
      <alignment horizontal="center" vertical="center" wrapText="1"/>
    </xf>
    <xf numFmtId="0" fontId="64" fillId="0" borderId="19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39" fillId="0" borderId="29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31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27" xfId="0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 readingOrder="2"/>
    </xf>
    <xf numFmtId="0" fontId="42" fillId="0" borderId="7" xfId="0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27" fillId="0" borderId="9" xfId="0" applyFont="1" applyBorder="1" applyAlignment="1">
      <alignment horizontal="right" vertical="center" wrapText="1"/>
    </xf>
    <xf numFmtId="0" fontId="58" fillId="10" borderId="7" xfId="10" applyFont="1" applyFill="1" applyBorder="1" applyAlignment="1">
      <alignment horizontal="center" vertical="center" wrapText="1" readingOrder="2"/>
    </xf>
    <xf numFmtId="0" fontId="58" fillId="10" borderId="8" xfId="10" applyFont="1" applyFill="1" applyBorder="1" applyAlignment="1">
      <alignment horizontal="center" vertical="center" wrapText="1" readingOrder="2"/>
    </xf>
    <xf numFmtId="0" fontId="58" fillId="10" borderId="9" xfId="10" applyFont="1" applyFill="1" applyBorder="1" applyAlignment="1">
      <alignment horizontal="center" vertical="center" wrapText="1" readingOrder="2"/>
    </xf>
    <xf numFmtId="0" fontId="58" fillId="10" borderId="46" xfId="10" applyFont="1" applyFill="1" applyBorder="1" applyAlignment="1">
      <alignment horizontal="center" vertical="center" wrapText="1" readingOrder="2"/>
    </xf>
    <xf numFmtId="0" fontId="58" fillId="10" borderId="47" xfId="10" applyFont="1" applyFill="1" applyBorder="1" applyAlignment="1">
      <alignment horizontal="center" vertical="center" wrapText="1" readingOrder="2"/>
    </xf>
    <xf numFmtId="0" fontId="58" fillId="11" borderId="45" xfId="10" applyFont="1" applyFill="1" applyBorder="1" applyAlignment="1">
      <alignment vertical="center" wrapText="1" readingOrder="2"/>
    </xf>
    <xf numFmtId="0" fontId="58" fillId="11" borderId="45" xfId="10" applyFont="1" applyFill="1" applyBorder="1" applyAlignment="1">
      <alignment horizontal="center" vertical="center" wrapText="1" readingOrder="2"/>
    </xf>
    <xf numFmtId="0" fontId="58" fillId="11" borderId="46" xfId="10" applyFont="1" applyFill="1" applyBorder="1" applyAlignment="1">
      <alignment horizontal="center" vertical="center" wrapText="1" readingOrder="2"/>
    </xf>
    <xf numFmtId="0" fontId="58" fillId="11" borderId="47" xfId="10" applyFont="1" applyFill="1" applyBorder="1" applyAlignment="1">
      <alignment horizontal="center" vertical="center" wrapText="1" readingOrder="2"/>
    </xf>
    <xf numFmtId="0" fontId="58" fillId="11" borderId="48" xfId="10" applyFont="1" applyFill="1" applyBorder="1" applyAlignment="1">
      <alignment horizontal="center" vertical="center" wrapText="1" readingOrder="2"/>
    </xf>
    <xf numFmtId="0" fontId="65" fillId="0" borderId="33" xfId="10" applyFont="1" applyBorder="1" applyAlignment="1">
      <alignment horizontal="center" vertical="center"/>
    </xf>
    <xf numFmtId="0" fontId="65" fillId="3" borderId="31" xfId="10" applyFont="1" applyFill="1" applyBorder="1" applyAlignment="1">
      <alignment vertical="center" wrapText="1" readingOrder="2"/>
    </xf>
    <xf numFmtId="0" fontId="65" fillId="11" borderId="29" xfId="10" applyFont="1" applyFill="1" applyBorder="1" applyAlignment="1">
      <alignment horizontal="center" vertical="center"/>
    </xf>
    <xf numFmtId="0" fontId="65" fillId="3" borderId="31" xfId="10" applyFont="1" applyFill="1" applyBorder="1" applyAlignment="1">
      <alignment horizontal="center" vertical="center" wrapText="1" readingOrder="2"/>
    </xf>
    <xf numFmtId="0" fontId="65" fillId="3" borderId="32" xfId="10" applyFont="1" applyFill="1" applyBorder="1" applyAlignment="1">
      <alignment horizontal="center" vertical="center"/>
    </xf>
    <xf numFmtId="0" fontId="65" fillId="3" borderId="35" xfId="10" applyFont="1" applyFill="1" applyBorder="1" applyAlignment="1">
      <alignment horizontal="center" vertical="center"/>
    </xf>
    <xf numFmtId="0" fontId="65" fillId="3" borderId="32" xfId="10" applyFont="1" applyFill="1" applyBorder="1" applyAlignment="1">
      <alignment horizontal="center" vertical="center" wrapText="1"/>
    </xf>
    <xf numFmtId="0" fontId="65" fillId="3" borderId="35" xfId="10" applyFont="1" applyFill="1" applyBorder="1" applyAlignment="1">
      <alignment horizontal="center" vertical="center" wrapText="1"/>
    </xf>
    <xf numFmtId="0" fontId="65" fillId="0" borderId="33" xfId="10" applyFont="1" applyBorder="1" applyAlignment="1">
      <alignment horizontal="center" vertical="center"/>
    </xf>
    <xf numFmtId="0" fontId="65" fillId="0" borderId="34" xfId="10" applyFont="1" applyBorder="1" applyAlignment="1">
      <alignment horizontal="center" vertical="center"/>
    </xf>
    <xf numFmtId="0" fontId="65" fillId="3" borderId="7" xfId="10" applyFont="1" applyFill="1" applyBorder="1" applyAlignment="1">
      <alignment horizontal="center" vertical="center"/>
    </xf>
    <xf numFmtId="0" fontId="65" fillId="3" borderId="8" xfId="10" applyFont="1" applyFill="1" applyBorder="1" applyAlignment="1">
      <alignment horizontal="center" vertical="center"/>
    </xf>
    <xf numFmtId="0" fontId="65" fillId="3" borderId="9" xfId="10" applyFont="1" applyFill="1" applyBorder="1" applyAlignment="1">
      <alignment horizontal="center" vertical="center"/>
    </xf>
    <xf numFmtId="0" fontId="65" fillId="10" borderId="7" xfId="10" applyFont="1" applyFill="1" applyBorder="1" applyAlignment="1">
      <alignment horizontal="center" vertical="center" wrapText="1" readingOrder="2"/>
    </xf>
    <xf numFmtId="0" fontId="65" fillId="10" borderId="8" xfId="10" applyFont="1" applyFill="1" applyBorder="1" applyAlignment="1">
      <alignment horizontal="center" vertical="center" wrapText="1" readingOrder="2"/>
    </xf>
    <xf numFmtId="0" fontId="65" fillId="10" borderId="9" xfId="10" applyFont="1" applyFill="1" applyBorder="1" applyAlignment="1">
      <alignment horizontal="center" vertical="center" wrapText="1" readingOrder="2"/>
    </xf>
    <xf numFmtId="0" fontId="66" fillId="3" borderId="31" xfId="10" applyFont="1" applyFill="1" applyBorder="1" applyAlignment="1">
      <alignment vertical="center" wrapText="1" readingOrder="2"/>
    </xf>
    <xf numFmtId="0" fontId="0" fillId="0" borderId="29" xfId="0" applyBorder="1" applyAlignment="1">
      <alignment horizontal="center" vertical="center"/>
    </xf>
    <xf numFmtId="0" fontId="34" fillId="3" borderId="10" xfId="0" applyFont="1" applyFill="1" applyBorder="1" applyAlignment="1">
      <alignment horizontal="center" vertical="center" wrapText="1"/>
    </xf>
    <xf numFmtId="0" fontId="34" fillId="3" borderId="12" xfId="0" applyFont="1" applyFill="1" applyBorder="1" applyAlignment="1">
      <alignment horizontal="center" vertical="center" wrapText="1"/>
    </xf>
    <xf numFmtId="3" fontId="52" fillId="3" borderId="10" xfId="0" applyNumberFormat="1" applyFont="1" applyFill="1" applyBorder="1" applyAlignment="1">
      <alignment horizontal="center" vertical="center"/>
    </xf>
    <xf numFmtId="3" fontId="52" fillId="3" borderId="12" xfId="0" applyNumberFormat="1" applyFont="1" applyFill="1" applyBorder="1" applyAlignment="1">
      <alignment horizontal="center" vertical="center"/>
    </xf>
    <xf numFmtId="3" fontId="37" fillId="3" borderId="10" xfId="0" applyNumberFormat="1" applyFont="1" applyFill="1" applyBorder="1" applyAlignment="1">
      <alignment horizontal="center" vertical="center" wrapText="1"/>
    </xf>
    <xf numFmtId="0" fontId="37" fillId="3" borderId="12" xfId="0" applyFont="1" applyFill="1" applyBorder="1" applyAlignment="1">
      <alignment horizontal="center" vertical="center" wrapText="1"/>
    </xf>
    <xf numFmtId="3" fontId="52" fillId="8" borderId="7" xfId="0" applyNumberFormat="1" applyFont="1" applyFill="1" applyBorder="1" applyAlignment="1">
      <alignment horizontal="center" vertical="center"/>
    </xf>
  </cellXfs>
  <cellStyles count="11">
    <cellStyle name="Comma 2" xfId="3"/>
    <cellStyle name="Normal" xfId="0" builtinId="0"/>
    <cellStyle name="Normal 2" xfId="1"/>
    <cellStyle name="Normal 2 2" xfId="4"/>
    <cellStyle name="Normal 2 2 2" xfId="10"/>
    <cellStyle name="Normal 3" xfId="2"/>
    <cellStyle name="Normal 4" xfId="5"/>
    <cellStyle name="Normal 4 2" xfId="6"/>
    <cellStyle name="Normal 5" xfId="7"/>
    <cellStyle name="Normal 6" xfId="9"/>
    <cellStyle name="Percent 2" xfId="8"/>
  </cellStyles>
  <dxfs count="0"/>
  <tableStyles count="0" defaultTableStyle="TableStyleMedium9" defaultPivotStyle="PivotStyleLight16"/>
  <colors>
    <mruColors>
      <color rgb="FFFFFF00"/>
      <color rgb="FFFFFFCC"/>
      <color rgb="FFE1E0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Apex">
  <a:themeElements>
    <a:clrScheme name="Apex">
      <a:dk1>
        <a:sysClr val="windowText" lastClr="000000"/>
      </a:dk1>
      <a:lt1>
        <a:sysClr val="window" lastClr="FFFFFF"/>
      </a:lt1>
      <a:dk2>
        <a:srgbClr val="69676D"/>
      </a:dk2>
      <a:lt2>
        <a:srgbClr val="C9C2D1"/>
      </a:lt2>
      <a:accent1>
        <a:srgbClr val="CEB966"/>
      </a:accent1>
      <a:accent2>
        <a:srgbClr val="9CB084"/>
      </a:accent2>
      <a:accent3>
        <a:srgbClr val="6BB1C9"/>
      </a:accent3>
      <a:accent4>
        <a:srgbClr val="6585CF"/>
      </a:accent4>
      <a:accent5>
        <a:srgbClr val="7E6BC9"/>
      </a:accent5>
      <a:accent6>
        <a:srgbClr val="A379BB"/>
      </a:accent6>
      <a:hlink>
        <a:srgbClr val="410082"/>
      </a:hlink>
      <a:folHlink>
        <a:srgbClr val="932968"/>
      </a:folHlink>
    </a:clrScheme>
    <a:fontScheme name="Apex">
      <a:majorFont>
        <a:latin typeface="Lucida Sans"/>
        <a:ea typeface=""/>
        <a:cs typeface=""/>
        <a:font script="Grek" typeface="Arial"/>
        <a:font script="Cyrl" typeface="Arial"/>
        <a:font script="Jpan" typeface="HG丸ｺﾞｼｯｸM-PRO"/>
        <a:font script="Hang" typeface="휴먼옛체"/>
        <a:font script="Hans" typeface="黑体"/>
        <a:font script="Hant" typeface="微軟正黑體"/>
        <a:font script="Arab" typeface="Tahoma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明朝B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Apex">
      <a:fillStyleLst>
        <a:solidFill>
          <a:schemeClr val="phClr"/>
        </a:solidFill>
        <a:gradFill rotWithShape="1">
          <a:gsLst>
            <a:gs pos="20000">
              <a:schemeClr val="phClr">
                <a:tint val="9000"/>
              </a:schemeClr>
            </a:gs>
            <a:gs pos="100000">
              <a:schemeClr val="phClr">
                <a:tint val="70000"/>
                <a:satMod val="100000"/>
              </a:schemeClr>
            </a:gs>
          </a:gsLst>
          <a:path path="circle">
            <a:fillToRect l="-15000" t="-15000" r="115000" b="115000"/>
          </a:path>
        </a:gradFill>
        <a:gradFill rotWithShape="1">
          <a:gsLst>
            <a:gs pos="0">
              <a:schemeClr val="phClr">
                <a:shade val="60000"/>
              </a:schemeClr>
            </a:gs>
            <a:gs pos="33000">
              <a:schemeClr val="phClr">
                <a:tint val="86500"/>
              </a:schemeClr>
            </a:gs>
            <a:gs pos="46750">
              <a:schemeClr val="phClr">
                <a:tint val="71000"/>
                <a:satMod val="112000"/>
              </a:schemeClr>
            </a:gs>
            <a:gs pos="53000">
              <a:schemeClr val="phClr">
                <a:tint val="71000"/>
                <a:satMod val="112000"/>
              </a:schemeClr>
            </a:gs>
            <a:gs pos="68000">
              <a:schemeClr val="phClr">
                <a:tint val="86000"/>
              </a:schemeClr>
            </a:gs>
            <a:gs pos="100000">
              <a:schemeClr val="phClr">
                <a:shade val="60000"/>
              </a:schemeClr>
            </a:gs>
          </a:gsLst>
          <a:lin ang="8350000" scaled="1"/>
        </a:gradFill>
      </a:fillStyleLst>
      <a:lnStyleLst>
        <a:ln w="9525" cap="flat" cmpd="sng" algn="ctr">
          <a:solidFill>
            <a:schemeClr val="phClr">
              <a:shade val="48000"/>
              <a:satMod val="11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130000" dist="101600" dir="2700000" algn="tl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</a:effectStyle>
        <a:effectStyle>
          <a:effectLst>
            <a:outerShdw blurRad="190500" dist="228600" dir="2700000" sy="90000" rotWithShape="0">
              <a:srgbClr val="000000">
                <a:alpha val="25500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100000"/>
            </a:lightRig>
          </a:scene3d>
          <a:sp3d>
            <a:bevelT w="50800" h="508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180000"/>
              </a:schemeClr>
            </a:gs>
            <a:gs pos="100000">
              <a:schemeClr val="phClr">
                <a:shade val="45000"/>
                <a:satMod val="120000"/>
              </a:schemeClr>
            </a:gs>
          </a:gsLst>
          <a:path path="circle">
            <a:fillToRect r="10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"/>
                <a:satMod val="110000"/>
              </a:schemeClr>
              <a:schemeClr val="phClr">
                <a:tint val="60000"/>
                <a:satMod val="42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48"/>
  <sheetViews>
    <sheetView rightToLeft="1" topLeftCell="B1" zoomScale="50" zoomScaleNormal="50" zoomScalePageLayoutView="40" workbookViewId="0">
      <selection activeCell="I38" sqref="I38:J40"/>
    </sheetView>
  </sheetViews>
  <sheetFormatPr defaultColWidth="9" defaultRowHeight="24.75"/>
  <cols>
    <col min="1" max="1" width="7.625" style="1" customWidth="1"/>
    <col min="2" max="2" width="12.125" style="1" customWidth="1"/>
    <col min="3" max="4" width="20.875" style="1" customWidth="1"/>
    <col min="5" max="5" width="24.625" style="1" customWidth="1"/>
    <col min="6" max="12" width="19.625" style="1" customWidth="1"/>
    <col min="13" max="13" width="21.625" style="10" customWidth="1"/>
    <col min="14" max="14" width="20.375" style="1" customWidth="1"/>
    <col min="15" max="19" width="25.5" style="1" customWidth="1"/>
    <col min="20" max="16384" width="9" style="1"/>
  </cols>
  <sheetData>
    <row r="1" spans="3:15" ht="30.75" customHeight="1" thickBot="1"/>
    <row r="2" spans="3:15" ht="69" customHeight="1">
      <c r="C2" s="172" t="s">
        <v>57</v>
      </c>
      <c r="D2" s="173"/>
      <c r="E2" s="173"/>
      <c r="F2" s="174"/>
      <c r="G2" s="208" t="s">
        <v>190</v>
      </c>
      <c r="H2" s="209"/>
      <c r="I2" s="209"/>
      <c r="J2" s="209"/>
      <c r="K2" s="209"/>
      <c r="L2" s="209"/>
      <c r="M2" s="209"/>
      <c r="N2" s="209"/>
    </row>
    <row r="3" spans="3:15" ht="64.5" customHeight="1">
      <c r="C3" s="175" t="s">
        <v>39</v>
      </c>
      <c r="D3" s="176"/>
      <c r="E3" s="176"/>
      <c r="F3" s="177"/>
      <c r="G3" s="211" t="s">
        <v>191</v>
      </c>
      <c r="H3" s="212"/>
      <c r="I3" s="212"/>
      <c r="J3" s="212"/>
      <c r="K3" s="212"/>
      <c r="L3" s="212"/>
      <c r="M3" s="212"/>
      <c r="N3" s="212"/>
    </row>
    <row r="4" spans="3:15" ht="45" customHeight="1" thickBot="1">
      <c r="C4" s="178" t="s">
        <v>183</v>
      </c>
      <c r="D4" s="179"/>
      <c r="E4" s="179"/>
      <c r="F4" s="180"/>
      <c r="G4" s="383"/>
      <c r="H4" s="384"/>
      <c r="I4" s="384"/>
      <c r="J4" s="384"/>
      <c r="K4" s="384"/>
      <c r="L4" s="384"/>
      <c r="M4" s="384"/>
      <c r="N4" s="384"/>
    </row>
    <row r="5" spans="3:15" ht="45" customHeight="1" thickBot="1">
      <c r="C5" s="186" t="s">
        <v>189</v>
      </c>
      <c r="D5" s="187"/>
      <c r="E5" s="187"/>
      <c r="F5" s="187"/>
      <c r="G5" s="141"/>
      <c r="H5" s="49"/>
      <c r="I5" s="49"/>
      <c r="J5" s="49"/>
      <c r="K5" s="49"/>
      <c r="L5" s="49"/>
      <c r="M5" s="50"/>
      <c r="N5" s="51"/>
    </row>
    <row r="6" spans="3:15" ht="30.75" customHeight="1" thickBot="1">
      <c r="C6" s="181"/>
      <c r="D6" s="181"/>
      <c r="E6" s="41"/>
      <c r="F6" s="41"/>
      <c r="G6" s="41"/>
      <c r="H6" s="41"/>
      <c r="I6" s="42"/>
      <c r="J6" s="214" t="s">
        <v>0</v>
      </c>
      <c r="K6" s="214"/>
      <c r="L6" s="139"/>
      <c r="M6" s="46"/>
      <c r="N6" s="41"/>
    </row>
    <row r="7" spans="3:15" ht="53.25" customHeight="1" thickBot="1">
      <c r="C7" s="188" t="s">
        <v>236</v>
      </c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</row>
    <row r="8" spans="3:15" ht="62.25" customHeight="1" thickBot="1">
      <c r="C8" s="150" t="s">
        <v>197</v>
      </c>
      <c r="D8" s="151"/>
      <c r="E8" s="151"/>
      <c r="F8" s="151"/>
      <c r="G8" s="151"/>
      <c r="H8" s="152"/>
      <c r="I8" s="476" t="s">
        <v>187</v>
      </c>
      <c r="J8" s="477"/>
      <c r="K8" s="477"/>
      <c r="L8" s="477"/>
      <c r="M8" s="478"/>
      <c r="N8" s="475" t="s">
        <v>232</v>
      </c>
    </row>
    <row r="9" spans="3:15" ht="57.75" customHeight="1">
      <c r="C9" s="164" t="s">
        <v>225</v>
      </c>
      <c r="D9" s="164" t="s">
        <v>207</v>
      </c>
      <c r="E9" s="164" t="s">
        <v>228</v>
      </c>
      <c r="F9" s="456" t="s">
        <v>227</v>
      </c>
      <c r="G9" s="164" t="s">
        <v>186</v>
      </c>
      <c r="H9" s="162" t="s">
        <v>1</v>
      </c>
      <c r="I9" s="481" t="s">
        <v>59</v>
      </c>
      <c r="J9" s="481" t="s">
        <v>188</v>
      </c>
      <c r="K9" s="481" t="s">
        <v>184</v>
      </c>
      <c r="L9" s="481" t="s">
        <v>226</v>
      </c>
      <c r="M9" s="481" t="s">
        <v>1</v>
      </c>
      <c r="N9" s="479"/>
    </row>
    <row r="10" spans="3:15" ht="68.25" customHeight="1" thickBot="1">
      <c r="C10" s="165"/>
      <c r="D10" s="165"/>
      <c r="E10" s="165"/>
      <c r="F10" s="457"/>
      <c r="G10" s="165"/>
      <c r="H10" s="163"/>
      <c r="I10" s="482"/>
      <c r="J10" s="482"/>
      <c r="K10" s="482"/>
      <c r="L10" s="482"/>
      <c r="M10" s="482"/>
      <c r="N10" s="480"/>
    </row>
    <row r="11" spans="3:15" ht="48.75" customHeight="1" thickBot="1">
      <c r="C11" s="134"/>
      <c r="D11" s="134"/>
      <c r="E11" s="134"/>
      <c r="F11" s="134"/>
      <c r="G11" s="134"/>
      <c r="H11" s="134">
        <f>G11+F11+E11+D11+C11</f>
        <v>0</v>
      </c>
      <c r="I11" s="483"/>
      <c r="J11" s="90"/>
      <c r="K11" s="90"/>
      <c r="L11" s="90"/>
      <c r="M11" s="71">
        <f>L11+K11+J11+I11</f>
        <v>0</v>
      </c>
      <c r="N11" s="135">
        <f>M11+K11+J11+L11</f>
        <v>0</v>
      </c>
      <c r="O11" s="41"/>
    </row>
    <row r="12" spans="3:15" ht="30.75" customHeight="1" thickBot="1">
      <c r="C12" s="44"/>
      <c r="D12" s="44"/>
      <c r="E12" s="41"/>
      <c r="F12" s="41"/>
      <c r="G12" s="41"/>
      <c r="H12" s="41"/>
      <c r="I12" s="42"/>
      <c r="J12" s="43"/>
      <c r="K12" s="43"/>
      <c r="L12" s="139"/>
      <c r="M12" s="46"/>
      <c r="N12" s="41"/>
      <c r="O12" s="41"/>
    </row>
    <row r="13" spans="3:15" ht="61.5" customHeight="1" thickBot="1">
      <c r="C13" s="499" t="s">
        <v>237</v>
      </c>
      <c r="D13" s="500"/>
      <c r="E13" s="500"/>
      <c r="F13" s="500"/>
      <c r="G13" s="500"/>
      <c r="H13" s="500"/>
      <c r="I13" s="500"/>
      <c r="J13" s="500"/>
      <c r="K13" s="500"/>
      <c r="L13" s="500"/>
      <c r="M13" s="500"/>
      <c r="N13" s="500"/>
    </row>
    <row r="14" spans="3:15" ht="62.25" customHeight="1" thickBot="1">
      <c r="C14" s="215" t="s">
        <v>172</v>
      </c>
      <c r="D14" s="216"/>
      <c r="E14" s="219" t="s">
        <v>198</v>
      </c>
      <c r="F14" s="484" t="s">
        <v>119</v>
      </c>
      <c r="G14" s="485"/>
      <c r="H14" s="464" t="s">
        <v>135</v>
      </c>
      <c r="I14" s="465"/>
      <c r="J14" s="465"/>
      <c r="K14" s="465"/>
      <c r="L14" s="465"/>
      <c r="M14" s="465"/>
      <c r="N14" s="466"/>
    </row>
    <row r="15" spans="3:15" ht="96" customHeight="1" thickBot="1">
      <c r="C15" s="217"/>
      <c r="D15" s="218"/>
      <c r="E15" s="220"/>
      <c r="F15" s="486"/>
      <c r="G15" s="487"/>
      <c r="H15" s="460" t="s">
        <v>174</v>
      </c>
      <c r="I15" s="461"/>
      <c r="J15" s="460" t="s">
        <v>175</v>
      </c>
      <c r="K15" s="461"/>
      <c r="L15" s="153" t="s">
        <v>176</v>
      </c>
      <c r="M15" s="488"/>
      <c r="N15" s="74" t="s">
        <v>233</v>
      </c>
    </row>
    <row r="16" spans="3:15" ht="30.75" customHeight="1" thickBot="1">
      <c r="C16" s="201"/>
      <c r="D16" s="202"/>
      <c r="E16" s="133" t="s">
        <v>177</v>
      </c>
      <c r="F16" s="458">
        <f>'حقوق ومزایای مستمر'!H23+'سایر پرسنلی'!J37+'سایر هزینه ها'!J38</f>
        <v>0</v>
      </c>
      <c r="G16" s="459"/>
      <c r="H16" s="458">
        <f>'حقوق ومزایای مستمر'!H23</f>
        <v>0</v>
      </c>
      <c r="I16" s="459"/>
      <c r="J16" s="458">
        <f>'سایر پرسنلی'!H37</f>
        <v>0</v>
      </c>
      <c r="K16" s="459"/>
      <c r="L16" s="462">
        <f>'سایر هزینه ها'!J38</f>
        <v>0</v>
      </c>
      <c r="M16" s="463"/>
      <c r="N16" s="489">
        <f>L16+J16+H16</f>
        <v>0</v>
      </c>
    </row>
    <row r="17" spans="2:14" ht="30.75" customHeight="1" thickBot="1">
      <c r="C17" s="203"/>
      <c r="D17" s="204"/>
      <c r="E17" s="133" t="s">
        <v>178</v>
      </c>
      <c r="F17" s="458">
        <f>'حقوق ومزایای مستمر'!I23+'سایر پرسنلی'!I37+'سایر هزینه ها'!K38</f>
        <v>0</v>
      </c>
      <c r="G17" s="459"/>
      <c r="H17" s="458">
        <f>'حقوق ومزایای مستمر'!I23</f>
        <v>0</v>
      </c>
      <c r="I17" s="459"/>
      <c r="J17" s="458">
        <f>'سایر پرسنلی'!I37</f>
        <v>0</v>
      </c>
      <c r="K17" s="459"/>
      <c r="L17" s="462">
        <f>'سایر هزینه ها'!K38</f>
        <v>0</v>
      </c>
      <c r="M17" s="463"/>
      <c r="N17" s="489">
        <f t="shared" ref="N17:N23" si="0">L17+J17+H17</f>
        <v>0</v>
      </c>
    </row>
    <row r="18" spans="2:14" ht="30.75" customHeight="1" thickBot="1">
      <c r="C18" s="201"/>
      <c r="D18" s="202"/>
      <c r="E18" s="133" t="s">
        <v>177</v>
      </c>
      <c r="F18" s="458">
        <f>'حقوق ومزایای مستمر'!J23+'سایر پرسنلی'!J37+'سایر هزینه ها'!L38</f>
        <v>0</v>
      </c>
      <c r="G18" s="459"/>
      <c r="H18" s="458">
        <f>'حقوق ومزایای مستمر'!J23</f>
        <v>0</v>
      </c>
      <c r="I18" s="459"/>
      <c r="J18" s="458">
        <f>'سایر پرسنلی'!J37</f>
        <v>0</v>
      </c>
      <c r="K18" s="459"/>
      <c r="L18" s="462">
        <f>'سایر هزینه ها'!L38</f>
        <v>0</v>
      </c>
      <c r="M18" s="463"/>
      <c r="N18" s="489">
        <f t="shared" si="0"/>
        <v>0</v>
      </c>
    </row>
    <row r="19" spans="2:14" ht="30.75" customHeight="1" thickBot="1">
      <c r="C19" s="203"/>
      <c r="D19" s="204"/>
      <c r="E19" s="133" t="s">
        <v>178</v>
      </c>
      <c r="F19" s="458">
        <f>'حقوق ومزایای مستمر'!K23+'سایر پرسنلی'!K37+'سایر هزینه ها'!M38</f>
        <v>0</v>
      </c>
      <c r="G19" s="459"/>
      <c r="H19" s="458">
        <f>'حقوق ومزایای مستمر'!K23</f>
        <v>0</v>
      </c>
      <c r="I19" s="459"/>
      <c r="J19" s="458">
        <f>'سایر پرسنلی'!K37</f>
        <v>0</v>
      </c>
      <c r="K19" s="459"/>
      <c r="L19" s="462">
        <f>'سایر هزینه ها'!M38</f>
        <v>0</v>
      </c>
      <c r="M19" s="463"/>
      <c r="N19" s="489">
        <f t="shared" si="0"/>
        <v>0</v>
      </c>
    </row>
    <row r="20" spans="2:14" ht="30.75" customHeight="1" thickBot="1">
      <c r="C20" s="183" t="s">
        <v>228</v>
      </c>
      <c r="D20" s="184"/>
      <c r="E20" s="185"/>
      <c r="F20" s="458">
        <f>'سایر پرسنلی'!L37+'سایر هزینه ها'!N38</f>
        <v>0</v>
      </c>
      <c r="G20" s="459"/>
      <c r="H20" s="458">
        <v>0</v>
      </c>
      <c r="I20" s="459"/>
      <c r="J20" s="458">
        <f>'سایر پرسنلی'!L37</f>
        <v>0</v>
      </c>
      <c r="K20" s="459"/>
      <c r="L20" s="462">
        <f>'سایر هزینه ها'!N38</f>
        <v>0</v>
      </c>
      <c r="M20" s="463"/>
      <c r="N20" s="489">
        <f t="shared" si="0"/>
        <v>0</v>
      </c>
    </row>
    <row r="21" spans="2:14" ht="30.75" customHeight="1" thickBot="1">
      <c r="C21" s="205" t="s">
        <v>229</v>
      </c>
      <c r="D21" s="206"/>
      <c r="E21" s="207"/>
      <c r="F21" s="458">
        <f>'سایر پرسنلی'!M37+'سایر هزینه ها'!O38</f>
        <v>0</v>
      </c>
      <c r="G21" s="459"/>
      <c r="H21" s="458">
        <v>0</v>
      </c>
      <c r="I21" s="459"/>
      <c r="J21" s="458">
        <f>'سایر پرسنلی'!M37</f>
        <v>0</v>
      </c>
      <c r="K21" s="459"/>
      <c r="L21" s="462">
        <f>'سایر هزینه ها'!O38</f>
        <v>0</v>
      </c>
      <c r="M21" s="463"/>
      <c r="N21" s="489">
        <f t="shared" si="0"/>
        <v>0</v>
      </c>
    </row>
    <row r="22" spans="2:14" ht="30.75" customHeight="1" thickBot="1">
      <c r="C22" s="183" t="s">
        <v>186</v>
      </c>
      <c r="D22" s="184"/>
      <c r="E22" s="185"/>
      <c r="F22" s="458">
        <f>'سایر پرسنلی'!N37+'سایر هزینه ها'!P38</f>
        <v>0</v>
      </c>
      <c r="G22" s="459"/>
      <c r="H22" s="458">
        <v>0</v>
      </c>
      <c r="I22" s="459"/>
      <c r="J22" s="458">
        <f>'سایر پرسنلی'!N37</f>
        <v>0</v>
      </c>
      <c r="K22" s="459"/>
      <c r="L22" s="462">
        <f>'سایر هزینه ها'!P38</f>
        <v>0</v>
      </c>
      <c r="M22" s="463"/>
      <c r="N22" s="489">
        <f t="shared" si="0"/>
        <v>0</v>
      </c>
    </row>
    <row r="23" spans="2:14" ht="35.25" customHeight="1" thickBot="1">
      <c r="C23" s="198" t="s">
        <v>1</v>
      </c>
      <c r="D23" s="199"/>
      <c r="E23" s="200"/>
      <c r="F23" s="490">
        <f>SUM(F16:G22)</f>
        <v>0</v>
      </c>
      <c r="G23" s="491">
        <f>SUM(G16:I22)</f>
        <v>0</v>
      </c>
      <c r="H23" s="490">
        <f>SUM(H16:I22)</f>
        <v>0</v>
      </c>
      <c r="I23" s="491"/>
      <c r="J23" s="490">
        <f>SUM(J16:K22)</f>
        <v>0</v>
      </c>
      <c r="K23" s="491"/>
      <c r="L23" s="492">
        <f>SUM(L16:M22)</f>
        <v>0</v>
      </c>
      <c r="M23" s="493">
        <f>SUM(M16:N22)</f>
        <v>0</v>
      </c>
      <c r="N23" s="494">
        <f>SUM(N16:N22)</f>
        <v>0</v>
      </c>
    </row>
    <row r="24" spans="2:14" ht="30.75" customHeight="1" thickBot="1">
      <c r="B24" s="41"/>
      <c r="C24" s="47"/>
      <c r="D24" s="47"/>
      <c r="E24" s="47"/>
      <c r="F24" s="40"/>
      <c r="G24" s="40"/>
      <c r="H24" s="48"/>
      <c r="I24" s="48"/>
      <c r="J24" s="48"/>
      <c r="K24" s="40"/>
      <c r="L24" s="40"/>
      <c r="M24" s="46"/>
      <c r="N24" s="46"/>
    </row>
    <row r="25" spans="2:14" ht="45" customHeight="1" thickBot="1">
      <c r="C25" s="147" t="s">
        <v>238</v>
      </c>
      <c r="D25" s="148"/>
      <c r="E25" s="148"/>
      <c r="F25" s="148"/>
      <c r="G25" s="148"/>
      <c r="H25" s="148"/>
      <c r="I25" s="148"/>
      <c r="J25" s="149"/>
      <c r="K25" s="67"/>
      <c r="L25" s="67"/>
    </row>
    <row r="26" spans="2:14" ht="63.75" customHeight="1" thickBot="1">
      <c r="C26" s="153" t="s">
        <v>180</v>
      </c>
      <c r="D26" s="154"/>
      <c r="E26" s="53" t="s">
        <v>173</v>
      </c>
      <c r="F26" s="147" t="s">
        <v>119</v>
      </c>
      <c r="G26" s="148"/>
      <c r="H26" s="149"/>
      <c r="I26" s="196" t="s">
        <v>135</v>
      </c>
      <c r="J26" s="197"/>
      <c r="K26" s="68"/>
      <c r="L26" s="150" t="s">
        <v>239</v>
      </c>
      <c r="M26" s="151"/>
      <c r="N26" s="152"/>
    </row>
    <row r="27" spans="2:14" ht="30.75" customHeight="1" thickBot="1">
      <c r="C27" s="504" t="s">
        <v>185</v>
      </c>
      <c r="D27" s="505"/>
      <c r="E27" s="131" t="s">
        <v>177</v>
      </c>
      <c r="F27" s="161">
        <f>'تملک دارایی'!G12</f>
        <v>0</v>
      </c>
      <c r="G27" s="161"/>
      <c r="H27" s="156"/>
      <c r="I27" s="155">
        <f>F27</f>
        <v>0</v>
      </c>
      <c r="J27" s="156"/>
      <c r="K27" s="69"/>
      <c r="L27" s="496" t="s">
        <v>201</v>
      </c>
      <c r="M27" s="260" t="s">
        <v>200</v>
      </c>
      <c r="N27" s="260" t="s">
        <v>234</v>
      </c>
    </row>
    <row r="28" spans="2:14" ht="30.75" customHeight="1" thickBot="1">
      <c r="C28" s="506"/>
      <c r="D28" s="507"/>
      <c r="E28" s="131" t="s">
        <v>17</v>
      </c>
      <c r="F28" s="161">
        <f>'تملک دارایی'!H12</f>
        <v>0</v>
      </c>
      <c r="G28" s="161"/>
      <c r="H28" s="156"/>
      <c r="I28" s="155">
        <f t="shared" ref="I28:I30" si="1">F28</f>
        <v>0</v>
      </c>
      <c r="J28" s="156"/>
      <c r="K28" s="69"/>
      <c r="L28" s="497"/>
      <c r="M28" s="266"/>
      <c r="N28" s="266"/>
    </row>
    <row r="29" spans="2:14" ht="30.75" customHeight="1" thickBot="1">
      <c r="C29" s="506"/>
      <c r="D29" s="507"/>
      <c r="E29" s="131" t="s">
        <v>230</v>
      </c>
      <c r="F29" s="467">
        <f>'تملک دارایی'!I12</f>
        <v>0</v>
      </c>
      <c r="G29" s="454"/>
      <c r="H29" s="158"/>
      <c r="I29" s="155">
        <f t="shared" si="1"/>
        <v>0</v>
      </c>
      <c r="J29" s="156"/>
      <c r="K29" s="69"/>
      <c r="L29" s="497"/>
      <c r="M29" s="495"/>
      <c r="N29" s="495"/>
    </row>
    <row r="30" spans="2:14" ht="30.75" customHeight="1" thickBot="1">
      <c r="C30" s="508"/>
      <c r="D30" s="509"/>
      <c r="E30" s="131" t="s">
        <v>181</v>
      </c>
      <c r="F30" s="157">
        <f>'تملک دارایی'!J12</f>
        <v>0</v>
      </c>
      <c r="G30" s="454"/>
      <c r="H30" s="158"/>
      <c r="I30" s="155">
        <f t="shared" si="1"/>
        <v>0</v>
      </c>
      <c r="J30" s="156"/>
      <c r="K30" s="69"/>
      <c r="L30" s="498"/>
      <c r="M30" s="261"/>
      <c r="N30" s="261"/>
    </row>
    <row r="31" spans="2:14" ht="44.25" customHeight="1" thickBot="1">
      <c r="C31" s="501" t="s">
        <v>231</v>
      </c>
      <c r="D31" s="502"/>
      <c r="E31" s="503"/>
      <c r="F31" s="471">
        <f>F30+F29+F28+F27</f>
        <v>0</v>
      </c>
      <c r="G31" s="472"/>
      <c r="H31" s="473"/>
      <c r="I31" s="471">
        <f>I30+I29+I28+I27</f>
        <v>0</v>
      </c>
      <c r="J31" s="473"/>
      <c r="K31" s="69"/>
      <c r="L31" s="599">
        <f>'پیوست - چزئیات تراز '!J12</f>
        <v>0</v>
      </c>
      <c r="M31" s="597">
        <f>'پیوست - چزئیات تراز '!M12</f>
        <v>0</v>
      </c>
      <c r="N31" s="601">
        <f>M31-L31</f>
        <v>0</v>
      </c>
    </row>
    <row r="32" spans="2:14" ht="30.75" customHeight="1" thickBot="1">
      <c r="C32" s="190" t="s">
        <v>14</v>
      </c>
      <c r="D32" s="191"/>
      <c r="E32" s="131" t="s">
        <v>177</v>
      </c>
      <c r="F32" s="155">
        <f>'تملک دارایی'!G16</f>
        <v>0</v>
      </c>
      <c r="G32" s="161"/>
      <c r="H32" s="156"/>
      <c r="I32" s="155">
        <f>F32</f>
        <v>0</v>
      </c>
      <c r="J32" s="156"/>
      <c r="K32" s="69"/>
      <c r="L32" s="600"/>
      <c r="M32" s="598"/>
      <c r="N32" s="602"/>
    </row>
    <row r="33" spans="3:17" ht="30.75" customHeight="1" thickBot="1">
      <c r="C33" s="192"/>
      <c r="D33" s="193"/>
      <c r="E33" s="131" t="s">
        <v>17</v>
      </c>
      <c r="F33" s="155">
        <f>'تملک دارایی'!H16</f>
        <v>0</v>
      </c>
      <c r="G33" s="161"/>
      <c r="H33" s="156"/>
      <c r="I33" s="155">
        <f t="shared" ref="I33:I35" si="2">F33</f>
        <v>0</v>
      </c>
      <c r="J33" s="156"/>
      <c r="K33" s="69"/>
      <c r="L33" s="69"/>
    </row>
    <row r="34" spans="3:17" ht="30.75" customHeight="1" thickBot="1">
      <c r="C34" s="192"/>
      <c r="D34" s="193"/>
      <c r="E34" s="131" t="s">
        <v>230</v>
      </c>
      <c r="F34" s="467">
        <f>'تملک دارایی'!I16</f>
        <v>0</v>
      </c>
      <c r="G34" s="454"/>
      <c r="H34" s="158"/>
      <c r="I34" s="155">
        <f t="shared" si="2"/>
        <v>0</v>
      </c>
      <c r="J34" s="156"/>
      <c r="K34" s="69"/>
      <c r="L34" s="69"/>
    </row>
    <row r="35" spans="3:17" ht="30.75" customHeight="1" thickBot="1">
      <c r="C35" s="194"/>
      <c r="D35" s="195"/>
      <c r="E35" s="131" t="s">
        <v>181</v>
      </c>
      <c r="F35" s="157">
        <f>'تملک دارایی'!J16</f>
        <v>0</v>
      </c>
      <c r="G35" s="454"/>
      <c r="H35" s="158"/>
      <c r="I35" s="155">
        <f t="shared" si="2"/>
        <v>0</v>
      </c>
      <c r="J35" s="156"/>
      <c r="K35" s="69"/>
      <c r="L35" s="69"/>
    </row>
    <row r="36" spans="3:17" ht="51.75" customHeight="1" thickBot="1">
      <c r="C36" s="468" t="s">
        <v>148</v>
      </c>
      <c r="D36" s="469"/>
      <c r="E36" s="470"/>
      <c r="F36" s="471">
        <f>F35+F34+F33+F32</f>
        <v>0</v>
      </c>
      <c r="G36" s="472"/>
      <c r="H36" s="473"/>
      <c r="I36" s="471">
        <f>I35+I34+I33+I32</f>
        <v>0</v>
      </c>
      <c r="J36" s="473"/>
      <c r="K36" s="69"/>
      <c r="L36" s="69"/>
    </row>
    <row r="37" spans="3:17" ht="30.75" customHeight="1" thickBot="1">
      <c r="C37" s="166" t="s">
        <v>182</v>
      </c>
      <c r="D37" s="167"/>
      <c r="E37" s="132" t="s">
        <v>177</v>
      </c>
      <c r="F37" s="182">
        <f>F32+F27</f>
        <v>0</v>
      </c>
      <c r="G37" s="182"/>
      <c r="H37" s="144"/>
      <c r="I37" s="143">
        <f>F37</f>
        <v>0</v>
      </c>
      <c r="J37" s="144"/>
      <c r="K37" s="70"/>
      <c r="L37" s="70"/>
    </row>
    <row r="38" spans="3:17" ht="30.75" customHeight="1" thickBot="1">
      <c r="C38" s="168"/>
      <c r="D38" s="169"/>
      <c r="E38" s="132" t="s">
        <v>178</v>
      </c>
      <c r="F38" s="182">
        <f>F33+F28</f>
        <v>0</v>
      </c>
      <c r="G38" s="182"/>
      <c r="H38" s="144"/>
      <c r="I38" s="143">
        <f>F38</f>
        <v>0</v>
      </c>
      <c r="J38" s="144"/>
      <c r="K38" s="70"/>
      <c r="L38" s="70"/>
    </row>
    <row r="39" spans="3:17" ht="30.75" customHeight="1" thickBot="1">
      <c r="C39" s="168"/>
      <c r="D39" s="169"/>
      <c r="E39" s="132" t="s">
        <v>230</v>
      </c>
      <c r="F39" s="603">
        <f>F34+F29</f>
        <v>0</v>
      </c>
      <c r="G39" s="455"/>
      <c r="H39" s="146"/>
      <c r="I39" s="143">
        <f t="shared" ref="I39:I40" si="3">F39</f>
        <v>0</v>
      </c>
      <c r="J39" s="144"/>
      <c r="K39" s="70"/>
      <c r="L39" s="70"/>
    </row>
    <row r="40" spans="3:17" ht="30.75" customHeight="1" thickBot="1">
      <c r="C40" s="168"/>
      <c r="D40" s="169"/>
      <c r="E40" s="132" t="s">
        <v>181</v>
      </c>
      <c r="F40" s="143">
        <f>F30+F35</f>
        <v>0</v>
      </c>
      <c r="G40" s="182"/>
      <c r="H40" s="144"/>
      <c r="I40" s="143">
        <f t="shared" si="3"/>
        <v>0</v>
      </c>
      <c r="J40" s="144"/>
      <c r="K40" s="70"/>
      <c r="L40" s="70"/>
    </row>
    <row r="41" spans="3:17" ht="30.75" customHeight="1" thickBot="1">
      <c r="C41" s="170"/>
      <c r="D41" s="171"/>
      <c r="E41" s="132" t="s">
        <v>179</v>
      </c>
      <c r="F41" s="145">
        <f>SUM(F37:H40)</f>
        <v>0</v>
      </c>
      <c r="G41" s="455"/>
      <c r="H41" s="146"/>
      <c r="I41" s="145">
        <f>SUM(I37:K40)</f>
        <v>0</v>
      </c>
      <c r="J41" s="146"/>
      <c r="K41" s="70"/>
      <c r="L41" s="70"/>
    </row>
    <row r="42" spans="3:17" ht="30.75" customHeight="1">
      <c r="N42" s="10"/>
    </row>
    <row r="43" spans="3:17" ht="30.75" customHeight="1">
      <c r="C43" s="222" t="s">
        <v>259</v>
      </c>
      <c r="D43" s="222"/>
      <c r="E43" s="222"/>
      <c r="F43" s="222"/>
      <c r="G43" s="222" t="s">
        <v>87</v>
      </c>
      <c r="H43" s="222"/>
      <c r="I43" s="222"/>
      <c r="J43" s="222" t="s">
        <v>80</v>
      </c>
      <c r="K43" s="222"/>
      <c r="L43" s="222"/>
      <c r="M43" s="222"/>
      <c r="N43" s="222"/>
    </row>
    <row r="44" spans="3:17" ht="30.75" customHeight="1">
      <c r="C44" s="222" t="s">
        <v>79</v>
      </c>
      <c r="D44" s="222"/>
      <c r="E44" s="222"/>
      <c r="F44" s="222"/>
      <c r="G44" s="221" t="s">
        <v>79</v>
      </c>
      <c r="H44" s="221"/>
      <c r="I44" s="221"/>
      <c r="J44" s="221" t="s">
        <v>84</v>
      </c>
      <c r="K44" s="221"/>
      <c r="L44" s="221"/>
      <c r="M44" s="221"/>
      <c r="N44" s="221"/>
      <c r="O44" s="474"/>
      <c r="P44" s="474"/>
      <c r="Q44" s="474"/>
    </row>
    <row r="45" spans="3:17" ht="30.75" customHeight="1">
      <c r="C45" s="35"/>
      <c r="D45" s="35"/>
      <c r="E45" s="35"/>
      <c r="F45" s="35"/>
      <c r="G45" s="138"/>
      <c r="H45" s="35"/>
      <c r="I45" s="35"/>
    </row>
    <row r="46" spans="3:17" ht="30.75" customHeight="1">
      <c r="C46" s="221" t="s">
        <v>235</v>
      </c>
      <c r="D46" s="221"/>
      <c r="E46" s="221"/>
      <c r="F46" s="221"/>
      <c r="G46" s="221"/>
      <c r="H46" s="221"/>
      <c r="I46" s="474"/>
      <c r="J46" s="221" t="s">
        <v>81</v>
      </c>
      <c r="K46" s="221"/>
      <c r="L46" s="221"/>
      <c r="M46" s="221"/>
      <c r="N46" s="221"/>
    </row>
    <row r="47" spans="3:17" ht="30.75" customHeight="1">
      <c r="C47" s="221" t="s">
        <v>84</v>
      </c>
      <c r="D47" s="221"/>
      <c r="E47" s="221"/>
      <c r="F47" s="221"/>
      <c r="G47" s="221"/>
      <c r="H47" s="221"/>
      <c r="I47" s="474"/>
      <c r="J47" s="221" t="s">
        <v>84</v>
      </c>
      <c r="K47" s="221"/>
      <c r="L47" s="221"/>
      <c r="M47" s="221"/>
      <c r="N47" s="221"/>
    </row>
    <row r="48" spans="3:17" ht="30" customHeight="1"/>
  </sheetData>
  <sheetProtection formatCells="0" formatColumns="0" formatRows="0" insertColumns="0" insertRows="0" insertHyperlinks="0" deleteColumns="0" deleteRows="0" sort="0" autoFilter="0" pivotTables="0"/>
  <mergeCells count="125">
    <mergeCell ref="F39:H39"/>
    <mergeCell ref="I39:J39"/>
    <mergeCell ref="J43:N43"/>
    <mergeCell ref="J44:N44"/>
    <mergeCell ref="C46:H46"/>
    <mergeCell ref="C47:H47"/>
    <mergeCell ref="J47:N47"/>
    <mergeCell ref="C43:F43"/>
    <mergeCell ref="C44:F44"/>
    <mergeCell ref="G43:I43"/>
    <mergeCell ref="G44:I44"/>
    <mergeCell ref="L23:M23"/>
    <mergeCell ref="L26:N26"/>
    <mergeCell ref="L27:L30"/>
    <mergeCell ref="M31:M32"/>
    <mergeCell ref="N31:N32"/>
    <mergeCell ref="L31:L32"/>
    <mergeCell ref="L18:M18"/>
    <mergeCell ref="L19:M19"/>
    <mergeCell ref="L20:M20"/>
    <mergeCell ref="L21:M21"/>
    <mergeCell ref="L22:M22"/>
    <mergeCell ref="J16:K16"/>
    <mergeCell ref="J17:K17"/>
    <mergeCell ref="H14:N14"/>
    <mergeCell ref="L15:M15"/>
    <mergeCell ref="L16:M16"/>
    <mergeCell ref="L17:M17"/>
    <mergeCell ref="F14:G15"/>
    <mergeCell ref="F16:G16"/>
    <mergeCell ref="F17:G17"/>
    <mergeCell ref="F18:G18"/>
    <mergeCell ref="F19:G19"/>
    <mergeCell ref="F20:G20"/>
    <mergeCell ref="F21:G21"/>
    <mergeCell ref="F22:G22"/>
    <mergeCell ref="F23:G23"/>
    <mergeCell ref="H16:I16"/>
    <mergeCell ref="G2:N2"/>
    <mergeCell ref="G3:N4"/>
    <mergeCell ref="C8:H8"/>
    <mergeCell ref="I8:M8"/>
    <mergeCell ref="N8:N10"/>
    <mergeCell ref="C36:E36"/>
    <mergeCell ref="F36:H36"/>
    <mergeCell ref="I36:J36"/>
    <mergeCell ref="F29:H29"/>
    <mergeCell ref="I29:J29"/>
    <mergeCell ref="F34:H34"/>
    <mergeCell ref="I34:J34"/>
    <mergeCell ref="C31:E31"/>
    <mergeCell ref="F31:H31"/>
    <mergeCell ref="I31:J31"/>
    <mergeCell ref="H17:I17"/>
    <mergeCell ref="J46:N46"/>
    <mergeCell ref="H15:I15"/>
    <mergeCell ref="J15:K15"/>
    <mergeCell ref="J6:K6"/>
    <mergeCell ref="C13:N13"/>
    <mergeCell ref="C14:D15"/>
    <mergeCell ref="E14:E15"/>
    <mergeCell ref="H20:I20"/>
    <mergeCell ref="H21:I21"/>
    <mergeCell ref="H22:I22"/>
    <mergeCell ref="J22:K22"/>
    <mergeCell ref="C16:D17"/>
    <mergeCell ref="C21:E21"/>
    <mergeCell ref="J20:K20"/>
    <mergeCell ref="J21:K21"/>
    <mergeCell ref="C18:D19"/>
    <mergeCell ref="H18:I18"/>
    <mergeCell ref="H19:I19"/>
    <mergeCell ref="J18:K18"/>
    <mergeCell ref="J19:K19"/>
    <mergeCell ref="C27:D30"/>
    <mergeCell ref="C32:D35"/>
    <mergeCell ref="F30:H30"/>
    <mergeCell ref="I26:J26"/>
    <mergeCell ref="I27:J27"/>
    <mergeCell ref="I28:J28"/>
    <mergeCell ref="I30:J30"/>
    <mergeCell ref="H23:I23"/>
    <mergeCell ref="C23:E23"/>
    <mergeCell ref="J23:K23"/>
    <mergeCell ref="C37:D41"/>
    <mergeCell ref="C2:F2"/>
    <mergeCell ref="C3:F3"/>
    <mergeCell ref="C4:F4"/>
    <mergeCell ref="C6:D6"/>
    <mergeCell ref="F32:H32"/>
    <mergeCell ref="F33:H33"/>
    <mergeCell ref="F35:H35"/>
    <mergeCell ref="F37:H37"/>
    <mergeCell ref="F38:H38"/>
    <mergeCell ref="F40:H40"/>
    <mergeCell ref="F41:H41"/>
    <mergeCell ref="C22:E22"/>
    <mergeCell ref="C20:E20"/>
    <mergeCell ref="C5:F5"/>
    <mergeCell ref="C7:N7"/>
    <mergeCell ref="H9:H10"/>
    <mergeCell ref="G9:G10"/>
    <mergeCell ref="E9:E10"/>
    <mergeCell ref="D9:D10"/>
    <mergeCell ref="C9:C10"/>
    <mergeCell ref="F9:F10"/>
    <mergeCell ref="I9:I10"/>
    <mergeCell ref="J9:J10"/>
    <mergeCell ref="K9:K10"/>
    <mergeCell ref="L9:L10"/>
    <mergeCell ref="M9:M10"/>
    <mergeCell ref="I40:J40"/>
    <mergeCell ref="I41:J41"/>
    <mergeCell ref="C25:J25"/>
    <mergeCell ref="M27:M30"/>
    <mergeCell ref="C26:D26"/>
    <mergeCell ref="I32:J32"/>
    <mergeCell ref="I33:J33"/>
    <mergeCell ref="I35:J35"/>
    <mergeCell ref="I37:J37"/>
    <mergeCell ref="I38:J38"/>
    <mergeCell ref="N27:N30"/>
    <mergeCell ref="F26:H26"/>
    <mergeCell ref="F27:H27"/>
    <mergeCell ref="F28:H28"/>
  </mergeCells>
  <printOptions horizontalCentered="1"/>
  <pageMargins left="0" right="0" top="0.5" bottom="0" header="0" footer="0"/>
  <pageSetup paperSize="9"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M30"/>
  <sheetViews>
    <sheetView rightToLeft="1" zoomScale="50" zoomScaleNormal="50" workbookViewId="0">
      <selection activeCell="F30" sqref="F30"/>
    </sheetView>
  </sheetViews>
  <sheetFormatPr defaultColWidth="9" defaultRowHeight="22.5"/>
  <cols>
    <col min="1" max="1" width="7.875" style="2" customWidth="1"/>
    <col min="2" max="2" width="11.5" style="2" customWidth="1"/>
    <col min="3" max="3" width="15.75" style="2" customWidth="1"/>
    <col min="4" max="4" width="59" style="2" customWidth="1"/>
    <col min="5" max="5" width="14.5" style="2" customWidth="1"/>
    <col min="6" max="7" width="16.625" style="2" customWidth="1"/>
    <col min="8" max="8" width="15.25" style="2" customWidth="1"/>
    <col min="9" max="9" width="16" style="2" customWidth="1"/>
    <col min="10" max="10" width="16" style="2" bestFit="1" customWidth="1"/>
    <col min="11" max="11" width="16" style="2" customWidth="1"/>
    <col min="12" max="14" width="14.5" style="2" customWidth="1"/>
    <col min="15" max="16384" width="9" style="2"/>
  </cols>
  <sheetData>
    <row r="1" spans="1:13" ht="29.25" customHeight="1" thickBot="1"/>
    <row r="2" spans="1:13" ht="69.75" customHeight="1">
      <c r="B2" s="172" t="s">
        <v>57</v>
      </c>
      <c r="C2" s="173"/>
      <c r="D2" s="173"/>
      <c r="E2" s="253" t="s">
        <v>65</v>
      </c>
      <c r="F2" s="253"/>
      <c r="G2" s="253"/>
      <c r="H2" s="253"/>
      <c r="I2" s="253"/>
      <c r="J2" s="253"/>
      <c r="K2" s="253"/>
      <c r="L2" s="253"/>
      <c r="M2" s="254"/>
    </row>
    <row r="3" spans="1:13" ht="61.5" customHeight="1">
      <c r="B3" s="267" t="s">
        <v>39</v>
      </c>
      <c r="C3" s="268"/>
      <c r="D3" s="268"/>
      <c r="E3" s="255" t="s">
        <v>66</v>
      </c>
      <c r="F3" s="255"/>
      <c r="G3" s="255"/>
      <c r="H3" s="255"/>
      <c r="I3" s="255"/>
      <c r="J3" s="255"/>
      <c r="K3" s="255"/>
      <c r="L3" s="255"/>
      <c r="M3" s="256"/>
    </row>
    <row r="4" spans="1:13" ht="45" customHeight="1" thickBot="1">
      <c r="B4" s="269" t="s">
        <v>56</v>
      </c>
      <c r="C4" s="270"/>
      <c r="D4" s="270"/>
      <c r="E4" s="271"/>
      <c r="F4" s="271"/>
      <c r="G4" s="271"/>
      <c r="H4" s="271"/>
      <c r="I4" s="271"/>
      <c r="J4" s="15"/>
      <c r="K4" s="15"/>
      <c r="L4" s="15"/>
      <c r="M4" s="29"/>
    </row>
    <row r="5" spans="1:13" ht="45" customHeight="1" thickBot="1">
      <c r="B5" s="257" t="s">
        <v>64</v>
      </c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9"/>
    </row>
    <row r="6" spans="1:13" ht="47.25" customHeight="1" thickBot="1">
      <c r="B6" s="59"/>
      <c r="C6" s="45"/>
      <c r="D6" s="60"/>
      <c r="E6" s="45"/>
      <c r="F6" s="45"/>
      <c r="G6" s="45"/>
      <c r="H6" s="42"/>
      <c r="I6" s="61"/>
      <c r="J6" s="225" t="s">
        <v>58</v>
      </c>
      <c r="K6" s="225"/>
      <c r="L6" s="225"/>
      <c r="M6" s="77"/>
    </row>
    <row r="7" spans="1:13" ht="74.25" customHeight="1" thickBot="1">
      <c r="B7" s="226" t="s">
        <v>49</v>
      </c>
      <c r="C7" s="262" t="s">
        <v>217</v>
      </c>
      <c r="D7" s="263" t="s">
        <v>120</v>
      </c>
      <c r="E7" s="226" t="s">
        <v>60</v>
      </c>
      <c r="F7" s="260" t="s">
        <v>7</v>
      </c>
      <c r="G7" s="80" t="s">
        <v>213</v>
      </c>
      <c r="H7" s="272" t="s">
        <v>220</v>
      </c>
      <c r="I7" s="273"/>
      <c r="J7" s="273"/>
      <c r="K7" s="273"/>
      <c r="L7" s="274"/>
      <c r="M7" s="250" t="s">
        <v>218</v>
      </c>
    </row>
    <row r="8" spans="1:13" ht="74.25" customHeight="1" thickBot="1">
      <c r="B8" s="227"/>
      <c r="C8" s="159"/>
      <c r="D8" s="264"/>
      <c r="E8" s="227"/>
      <c r="F8" s="266"/>
      <c r="G8" s="260" t="s">
        <v>214</v>
      </c>
      <c r="H8" s="275" t="s">
        <v>193</v>
      </c>
      <c r="I8" s="276"/>
      <c r="J8" s="223" t="s">
        <v>194</v>
      </c>
      <c r="K8" s="224"/>
      <c r="L8" s="277" t="s">
        <v>93</v>
      </c>
      <c r="M8" s="251"/>
    </row>
    <row r="9" spans="1:13" ht="74.25" customHeight="1" thickBot="1">
      <c r="B9" s="228"/>
      <c r="C9" s="160"/>
      <c r="D9" s="265"/>
      <c r="E9" s="228"/>
      <c r="F9" s="261"/>
      <c r="G9" s="261"/>
      <c r="H9" s="83" t="s">
        <v>59</v>
      </c>
      <c r="I9" s="82" t="s">
        <v>215</v>
      </c>
      <c r="J9" s="81" t="s">
        <v>216</v>
      </c>
      <c r="K9" s="81" t="s">
        <v>215</v>
      </c>
      <c r="L9" s="278"/>
      <c r="M9" s="252"/>
    </row>
    <row r="10" spans="1:13" ht="75.75" customHeight="1" thickBot="1">
      <c r="A10" s="234"/>
      <c r="B10" s="62">
        <v>1</v>
      </c>
      <c r="C10" s="236" t="s">
        <v>62</v>
      </c>
      <c r="D10" s="97" t="s">
        <v>195</v>
      </c>
      <c r="E10" s="90"/>
      <c r="F10" s="237"/>
      <c r="G10" s="103"/>
      <c r="H10" s="103"/>
      <c r="I10" s="103"/>
      <c r="J10" s="103"/>
      <c r="K10" s="103"/>
      <c r="L10" s="103">
        <f>K10+J10+I10+H10</f>
        <v>0</v>
      </c>
      <c r="M10" s="103" t="e">
        <f>(L10-E10)*100/E10</f>
        <v>#DIV/0!</v>
      </c>
    </row>
    <row r="11" spans="1:13" ht="65.25" customHeight="1" thickBot="1">
      <c r="A11" s="234"/>
      <c r="B11" s="63">
        <v>2</v>
      </c>
      <c r="C11" s="236"/>
      <c r="D11" s="97" t="s">
        <v>240</v>
      </c>
      <c r="E11" s="90"/>
      <c r="F11" s="237"/>
      <c r="G11" s="103"/>
      <c r="H11" s="103"/>
      <c r="I11" s="103"/>
      <c r="J11" s="103"/>
      <c r="K11" s="103"/>
      <c r="L11" s="103">
        <f t="shared" ref="L11:L23" si="0">K11+J11+I11+H11</f>
        <v>0</v>
      </c>
      <c r="M11" s="103" t="e">
        <f t="shared" ref="M11:M23" si="1">(L11-E11)*100/E11</f>
        <v>#DIV/0!</v>
      </c>
    </row>
    <row r="12" spans="1:13" ht="56.25" customHeight="1" thickBot="1">
      <c r="A12" s="234"/>
      <c r="B12" s="62">
        <v>3</v>
      </c>
      <c r="C12" s="236"/>
      <c r="D12" s="97" t="s">
        <v>143</v>
      </c>
      <c r="E12" s="90"/>
      <c r="F12" s="238"/>
      <c r="G12" s="103"/>
      <c r="H12" s="103"/>
      <c r="I12" s="103"/>
      <c r="J12" s="103"/>
      <c r="K12" s="103"/>
      <c r="L12" s="103">
        <f t="shared" si="0"/>
        <v>0</v>
      </c>
      <c r="M12" s="103" t="e">
        <f t="shared" si="1"/>
        <v>#DIV/0!</v>
      </c>
    </row>
    <row r="13" spans="1:13" ht="44.25" customHeight="1" thickBot="1">
      <c r="A13" s="234"/>
      <c r="B13" s="73">
        <v>4</v>
      </c>
      <c r="C13" s="236"/>
      <c r="D13" s="90" t="s">
        <v>61</v>
      </c>
      <c r="E13" s="90"/>
      <c r="F13" s="239"/>
      <c r="G13" s="103"/>
      <c r="H13" s="103"/>
      <c r="I13" s="103"/>
      <c r="J13" s="103"/>
      <c r="K13" s="103"/>
      <c r="L13" s="103">
        <f t="shared" si="0"/>
        <v>0</v>
      </c>
      <c r="M13" s="103" t="e">
        <f t="shared" si="1"/>
        <v>#DIV/0!</v>
      </c>
    </row>
    <row r="14" spans="1:13" ht="44.25" customHeight="1" thickBot="1">
      <c r="A14" s="234"/>
      <c r="B14" s="244" t="s">
        <v>222</v>
      </c>
      <c r="C14" s="245"/>
      <c r="D14" s="246"/>
      <c r="E14" s="98">
        <f>SUM(E10:E13)</f>
        <v>0</v>
      </c>
      <c r="F14" s="104">
        <f>F12+F10</f>
        <v>0</v>
      </c>
      <c r="G14" s="104">
        <f t="shared" ref="G14:L14" si="2">G12+G10</f>
        <v>0</v>
      </c>
      <c r="H14" s="104">
        <f t="shared" si="2"/>
        <v>0</v>
      </c>
      <c r="I14" s="104">
        <f t="shared" si="2"/>
        <v>0</v>
      </c>
      <c r="J14" s="104">
        <f t="shared" si="2"/>
        <v>0</v>
      </c>
      <c r="K14" s="104">
        <f t="shared" si="2"/>
        <v>0</v>
      </c>
      <c r="L14" s="511">
        <f t="shared" si="0"/>
        <v>0</v>
      </c>
      <c r="M14" s="511" t="e">
        <f t="shared" si="1"/>
        <v>#DIV/0!</v>
      </c>
    </row>
    <row r="15" spans="1:13" ht="93.75" customHeight="1" thickBot="1">
      <c r="A15" s="234"/>
      <c r="B15" s="62">
        <v>5</v>
      </c>
      <c r="C15" s="235" t="s">
        <v>63</v>
      </c>
      <c r="D15" s="97" t="s">
        <v>144</v>
      </c>
      <c r="E15" s="99"/>
      <c r="F15" s="240"/>
      <c r="G15" s="99"/>
      <c r="H15" s="99"/>
      <c r="I15" s="99"/>
      <c r="J15" s="99"/>
      <c r="K15" s="99"/>
      <c r="L15" s="103">
        <f t="shared" si="0"/>
        <v>0</v>
      </c>
      <c r="M15" s="103" t="e">
        <f t="shared" si="1"/>
        <v>#DIV/0!</v>
      </c>
    </row>
    <row r="16" spans="1:13" ht="44.25" customHeight="1" thickBot="1">
      <c r="A16" s="234"/>
      <c r="B16" s="62">
        <v>6</v>
      </c>
      <c r="C16" s="235"/>
      <c r="D16" s="97" t="s">
        <v>16</v>
      </c>
      <c r="E16" s="99"/>
      <c r="F16" s="241"/>
      <c r="G16" s="99"/>
      <c r="H16" s="99"/>
      <c r="I16" s="99"/>
      <c r="J16" s="99"/>
      <c r="K16" s="99"/>
      <c r="L16" s="103">
        <f t="shared" si="0"/>
        <v>0</v>
      </c>
      <c r="M16" s="103" t="e">
        <f t="shared" si="1"/>
        <v>#DIV/0!</v>
      </c>
    </row>
    <row r="17" spans="1:13" ht="44.25" customHeight="1" thickBot="1">
      <c r="A17" s="234"/>
      <c r="B17" s="63">
        <v>7</v>
      </c>
      <c r="C17" s="235"/>
      <c r="D17" s="97" t="s">
        <v>145</v>
      </c>
      <c r="E17" s="99"/>
      <c r="F17" s="242"/>
      <c r="G17" s="99"/>
      <c r="H17" s="99"/>
      <c r="I17" s="99"/>
      <c r="J17" s="99"/>
      <c r="K17" s="99"/>
      <c r="L17" s="103">
        <f t="shared" si="0"/>
        <v>0</v>
      </c>
      <c r="M17" s="103" t="e">
        <f t="shared" si="1"/>
        <v>#DIV/0!</v>
      </c>
    </row>
    <row r="18" spans="1:13" ht="44.25" customHeight="1" thickBot="1">
      <c r="A18" s="234"/>
      <c r="B18" s="62">
        <v>8</v>
      </c>
      <c r="C18" s="235"/>
      <c r="D18" s="97" t="s">
        <v>18</v>
      </c>
      <c r="E18" s="99"/>
      <c r="F18" s="243"/>
      <c r="G18" s="99"/>
      <c r="H18" s="99"/>
      <c r="I18" s="99"/>
      <c r="J18" s="99"/>
      <c r="K18" s="99"/>
      <c r="L18" s="103">
        <f t="shared" si="0"/>
        <v>0</v>
      </c>
      <c r="M18" s="103" t="e">
        <f t="shared" si="1"/>
        <v>#DIV/0!</v>
      </c>
    </row>
    <row r="19" spans="1:13" ht="44.25" customHeight="1" thickBot="1">
      <c r="A19" s="234"/>
      <c r="B19" s="63">
        <v>9</v>
      </c>
      <c r="C19" s="235"/>
      <c r="D19" s="97" t="s">
        <v>146</v>
      </c>
      <c r="E19" s="99"/>
      <c r="F19" s="232"/>
      <c r="G19" s="99"/>
      <c r="H19" s="99"/>
      <c r="I19" s="99"/>
      <c r="J19" s="99"/>
      <c r="K19" s="99"/>
      <c r="L19" s="103">
        <f t="shared" si="0"/>
        <v>0</v>
      </c>
      <c r="M19" s="103" t="e">
        <f t="shared" si="1"/>
        <v>#DIV/0!</v>
      </c>
    </row>
    <row r="20" spans="1:13" ht="44.25" customHeight="1" thickBot="1">
      <c r="A20" s="234"/>
      <c r="B20" s="62">
        <v>10</v>
      </c>
      <c r="C20" s="235"/>
      <c r="D20" s="97" t="s">
        <v>12</v>
      </c>
      <c r="E20" s="99"/>
      <c r="F20" s="233"/>
      <c r="G20" s="99"/>
      <c r="H20" s="99"/>
      <c r="I20" s="99"/>
      <c r="J20" s="99"/>
      <c r="K20" s="99"/>
      <c r="L20" s="103">
        <f t="shared" si="0"/>
        <v>0</v>
      </c>
      <c r="M20" s="103" t="e">
        <f t="shared" si="1"/>
        <v>#DIV/0!</v>
      </c>
    </row>
    <row r="21" spans="1:13" ht="60.75" customHeight="1" thickBot="1">
      <c r="A21" s="234"/>
      <c r="B21" s="63">
        <v>11</v>
      </c>
      <c r="C21" s="235"/>
      <c r="D21" s="97" t="s">
        <v>204</v>
      </c>
      <c r="E21" s="99"/>
      <c r="F21" s="103"/>
      <c r="G21" s="99"/>
      <c r="H21" s="99"/>
      <c r="I21" s="99"/>
      <c r="J21" s="99"/>
      <c r="K21" s="99"/>
      <c r="L21" s="103">
        <f t="shared" si="0"/>
        <v>0</v>
      </c>
      <c r="M21" s="103" t="e">
        <f t="shared" si="1"/>
        <v>#DIV/0!</v>
      </c>
    </row>
    <row r="22" spans="1:13" ht="44.25" customHeight="1" thickBot="1">
      <c r="B22" s="229" t="s">
        <v>192</v>
      </c>
      <c r="C22" s="230"/>
      <c r="D22" s="231"/>
      <c r="E22" s="100">
        <f>SUM(E15:E21)</f>
        <v>0</v>
      </c>
      <c r="F22" s="102">
        <f>F21+F19+F17+F15</f>
        <v>0</v>
      </c>
      <c r="G22" s="102">
        <f t="shared" ref="G22:K22" si="3">SUM(G15:G21)</f>
        <v>0</v>
      </c>
      <c r="H22" s="102">
        <f t="shared" si="3"/>
        <v>0</v>
      </c>
      <c r="I22" s="102">
        <f t="shared" si="3"/>
        <v>0</v>
      </c>
      <c r="J22" s="102">
        <f t="shared" si="3"/>
        <v>0</v>
      </c>
      <c r="K22" s="102">
        <f t="shared" si="3"/>
        <v>0</v>
      </c>
      <c r="L22" s="511">
        <f t="shared" si="0"/>
        <v>0</v>
      </c>
      <c r="M22" s="511" t="e">
        <f t="shared" si="1"/>
        <v>#DIV/0!</v>
      </c>
    </row>
    <row r="23" spans="1:13" ht="68.25" customHeight="1" thickBot="1">
      <c r="B23" s="247" t="s">
        <v>67</v>
      </c>
      <c r="C23" s="248"/>
      <c r="D23" s="249"/>
      <c r="E23" s="101">
        <f>E22+E14</f>
        <v>0</v>
      </c>
      <c r="F23" s="510">
        <f>F22+F14</f>
        <v>0</v>
      </c>
      <c r="G23" s="510">
        <f t="shared" ref="G23:L23" si="4">G22+G14</f>
        <v>0</v>
      </c>
      <c r="H23" s="510">
        <f t="shared" si="4"/>
        <v>0</v>
      </c>
      <c r="I23" s="510">
        <f t="shared" si="4"/>
        <v>0</v>
      </c>
      <c r="J23" s="510">
        <f t="shared" si="4"/>
        <v>0</v>
      </c>
      <c r="K23" s="510">
        <f t="shared" si="4"/>
        <v>0</v>
      </c>
      <c r="L23" s="103">
        <f t="shared" si="0"/>
        <v>0</v>
      </c>
      <c r="M23" s="103" t="e">
        <f t="shared" si="1"/>
        <v>#DIV/0!</v>
      </c>
    </row>
    <row r="25" spans="1:13"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3" ht="30">
      <c r="B26" s="234" t="s">
        <v>259</v>
      </c>
      <c r="C26" s="234"/>
      <c r="D26" s="234"/>
      <c r="E26" s="222" t="s">
        <v>87</v>
      </c>
      <c r="F26" s="222"/>
      <c r="G26" s="222"/>
      <c r="H26" s="222"/>
      <c r="I26" s="222"/>
      <c r="J26" s="222" t="s">
        <v>80</v>
      </c>
      <c r="K26" s="222"/>
      <c r="L26" s="222"/>
      <c r="M26" s="222"/>
    </row>
    <row r="27" spans="1:13" ht="30">
      <c r="B27" s="234" t="s">
        <v>84</v>
      </c>
      <c r="C27" s="234"/>
      <c r="D27" s="234"/>
      <c r="E27" s="221" t="s">
        <v>79</v>
      </c>
      <c r="F27" s="221"/>
      <c r="G27" s="221"/>
      <c r="H27" s="221"/>
      <c r="I27" s="221"/>
      <c r="J27" s="221" t="s">
        <v>84</v>
      </c>
      <c r="K27" s="221"/>
      <c r="L27" s="221"/>
      <c r="M27" s="221"/>
    </row>
    <row r="28" spans="1:13" ht="30">
      <c r="B28" s="138"/>
      <c r="C28" s="138"/>
      <c r="D28" s="138"/>
      <c r="F28" s="138"/>
      <c r="G28" s="138"/>
      <c r="H28" s="138"/>
      <c r="I28" s="138"/>
      <c r="J28" s="138"/>
    </row>
    <row r="29" spans="1:13" ht="30">
      <c r="B29" s="221" t="s">
        <v>83</v>
      </c>
      <c r="C29" s="221"/>
      <c r="D29" s="221"/>
      <c r="E29" s="221"/>
      <c r="F29" s="474"/>
      <c r="G29" s="221" t="s">
        <v>81</v>
      </c>
      <c r="H29" s="221"/>
      <c r="I29" s="221"/>
      <c r="J29" s="221"/>
      <c r="K29" s="221"/>
      <c r="L29" s="221"/>
      <c r="M29" s="221"/>
    </row>
    <row r="30" spans="1:13" ht="30">
      <c r="B30" s="221" t="s">
        <v>84</v>
      </c>
      <c r="C30" s="221"/>
      <c r="D30" s="221"/>
      <c r="E30" s="221"/>
      <c r="F30" s="474"/>
      <c r="G30" s="221" t="s">
        <v>84</v>
      </c>
      <c r="H30" s="221"/>
      <c r="I30" s="221"/>
      <c r="J30" s="221"/>
      <c r="K30" s="221"/>
      <c r="L30" s="221"/>
      <c r="M30" s="221"/>
    </row>
  </sheetData>
  <sheetProtection formatCells="0" formatColumns="0" formatRows="0" insertColumns="0" insertRows="0" insertHyperlinks="0" deleteColumns="0" deleteRows="0" sort="0" autoFilter="0" pivotTables="0"/>
  <mergeCells count="40">
    <mergeCell ref="B26:D26"/>
    <mergeCell ref="B27:D27"/>
    <mergeCell ref="B29:E29"/>
    <mergeCell ref="B30:E30"/>
    <mergeCell ref="G29:M29"/>
    <mergeCell ref="G30:M30"/>
    <mergeCell ref="E26:I26"/>
    <mergeCell ref="E27:I27"/>
    <mergeCell ref="J26:M26"/>
    <mergeCell ref="J27:M27"/>
    <mergeCell ref="M7:M9"/>
    <mergeCell ref="E2:M2"/>
    <mergeCell ref="E3:M3"/>
    <mergeCell ref="B5:M5"/>
    <mergeCell ref="G8:G9"/>
    <mergeCell ref="C7:C9"/>
    <mergeCell ref="D7:D9"/>
    <mergeCell ref="E7:E9"/>
    <mergeCell ref="F7:F9"/>
    <mergeCell ref="B2:D2"/>
    <mergeCell ref="B3:D3"/>
    <mergeCell ref="B4:D4"/>
    <mergeCell ref="E4:I4"/>
    <mergeCell ref="H7:L7"/>
    <mergeCell ref="H8:I8"/>
    <mergeCell ref="L8:L9"/>
    <mergeCell ref="B23:D23"/>
    <mergeCell ref="A10:A21"/>
    <mergeCell ref="C15:C21"/>
    <mergeCell ref="C10:C13"/>
    <mergeCell ref="F10:F11"/>
    <mergeCell ref="F12:F13"/>
    <mergeCell ref="F15:F16"/>
    <mergeCell ref="F17:F18"/>
    <mergeCell ref="B14:D14"/>
    <mergeCell ref="J8:K8"/>
    <mergeCell ref="J6:L6"/>
    <mergeCell ref="B7:B9"/>
    <mergeCell ref="B22:D22"/>
    <mergeCell ref="F19:F20"/>
  </mergeCells>
  <printOptions horizontalCentered="1"/>
  <pageMargins left="0" right="0" top="0.5" bottom="0" header="0.31496062992126" footer="0.31496062992126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P44"/>
  <sheetViews>
    <sheetView rightToLeft="1" zoomScale="50" zoomScaleNormal="50" workbookViewId="0">
      <selection activeCell="L41" sqref="L41:P41"/>
    </sheetView>
  </sheetViews>
  <sheetFormatPr defaultColWidth="9" defaultRowHeight="27.75"/>
  <cols>
    <col min="1" max="1" width="22.75" style="12" bestFit="1" customWidth="1"/>
    <col min="2" max="3" width="13.75" style="2" customWidth="1"/>
    <col min="4" max="4" width="38.625" style="2" customWidth="1"/>
    <col min="5" max="5" width="15.125" style="2" customWidth="1"/>
    <col min="6" max="7" width="13.75" style="2" customWidth="1"/>
    <col min="8" max="8" width="15" style="2" customWidth="1"/>
    <col min="9" max="9" width="12" style="2" customWidth="1"/>
    <col min="10" max="11" width="19" style="2" customWidth="1"/>
    <col min="12" max="12" width="14" style="2" customWidth="1"/>
    <col min="13" max="13" width="14.125" style="16" customWidth="1"/>
    <col min="14" max="14" width="14.25" style="2" customWidth="1"/>
    <col min="15" max="15" width="11.875" style="2" bestFit="1" customWidth="1"/>
    <col min="16" max="16" width="15" style="2" customWidth="1"/>
    <col min="17" max="16384" width="9" style="2"/>
  </cols>
  <sheetData>
    <row r="1" spans="1:16" ht="28.5" thickBot="1"/>
    <row r="2" spans="1:16" ht="54.75" customHeight="1">
      <c r="B2" s="172" t="s">
        <v>249</v>
      </c>
      <c r="C2" s="173"/>
      <c r="D2" s="173"/>
      <c r="E2" s="173"/>
      <c r="F2" s="173"/>
      <c r="G2" s="253" t="s">
        <v>65</v>
      </c>
      <c r="H2" s="253"/>
      <c r="I2" s="253"/>
      <c r="J2" s="253"/>
      <c r="K2" s="253"/>
      <c r="L2" s="253"/>
      <c r="M2" s="253"/>
      <c r="N2" s="253"/>
      <c r="O2" s="253"/>
      <c r="P2" s="254"/>
    </row>
    <row r="3" spans="1:16" ht="40.5" customHeight="1">
      <c r="B3" s="267" t="s">
        <v>39</v>
      </c>
      <c r="C3" s="268"/>
      <c r="D3" s="268"/>
      <c r="E3" s="268"/>
      <c r="F3" s="268"/>
      <c r="G3" s="255" t="s">
        <v>66</v>
      </c>
      <c r="H3" s="255"/>
      <c r="I3" s="255"/>
      <c r="J3" s="255"/>
      <c r="K3" s="255"/>
      <c r="L3" s="255"/>
      <c r="M3" s="255"/>
      <c r="N3" s="255"/>
      <c r="O3" s="255"/>
      <c r="P3" s="256"/>
    </row>
    <row r="4" spans="1:16" ht="56.25" customHeight="1" thickBot="1">
      <c r="B4" s="269" t="s">
        <v>56</v>
      </c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9"/>
    </row>
    <row r="5" spans="1:16" ht="46.5" customHeight="1" thickBot="1">
      <c r="B5" s="257" t="s">
        <v>69</v>
      </c>
      <c r="C5" s="258"/>
      <c r="D5" s="258"/>
      <c r="E5" s="258"/>
      <c r="F5" s="258"/>
      <c r="G5" s="258"/>
      <c r="H5" s="258"/>
      <c r="I5" s="258"/>
      <c r="J5" s="258"/>
      <c r="K5" s="258"/>
      <c r="L5" s="258"/>
      <c r="M5" s="258"/>
      <c r="N5" s="258"/>
      <c r="O5" s="258"/>
      <c r="P5" s="259"/>
    </row>
    <row r="6" spans="1:16" ht="29.25" customHeight="1"/>
    <row r="7" spans="1:16" ht="38.25" customHeight="1" thickBot="1">
      <c r="B7" s="289"/>
      <c r="C7" s="289"/>
      <c r="D7" s="289"/>
      <c r="E7" s="27"/>
      <c r="F7" s="27"/>
      <c r="G7" s="27"/>
      <c r="H7" s="27"/>
      <c r="I7" s="27"/>
      <c r="J7" s="302" t="s">
        <v>0</v>
      </c>
      <c r="K7" s="302"/>
      <c r="L7" s="302"/>
      <c r="M7" s="302"/>
      <c r="N7" s="302"/>
      <c r="O7" s="302"/>
    </row>
    <row r="8" spans="1:16" ht="46.5" customHeight="1" thickBot="1">
      <c r="B8" s="290" t="s">
        <v>68</v>
      </c>
      <c r="C8" s="306" t="s">
        <v>120</v>
      </c>
      <c r="D8" s="307"/>
      <c r="E8" s="296" t="s">
        <v>60</v>
      </c>
      <c r="F8" s="296" t="s">
        <v>7</v>
      </c>
      <c r="G8" s="72" t="s">
        <v>135</v>
      </c>
      <c r="H8" s="272" t="s">
        <v>221</v>
      </c>
      <c r="I8" s="273"/>
      <c r="J8" s="273"/>
      <c r="K8" s="273"/>
      <c r="L8" s="273"/>
      <c r="M8" s="273"/>
      <c r="N8" s="273"/>
      <c r="O8" s="274"/>
      <c r="P8" s="299" t="s">
        <v>219</v>
      </c>
    </row>
    <row r="9" spans="1:16" ht="87" customHeight="1" thickBot="1">
      <c r="B9" s="291"/>
      <c r="C9" s="308"/>
      <c r="D9" s="309"/>
      <c r="E9" s="297"/>
      <c r="F9" s="297"/>
      <c r="G9" s="296" t="s">
        <v>214</v>
      </c>
      <c r="H9" s="275" t="s">
        <v>193</v>
      </c>
      <c r="I9" s="276"/>
      <c r="J9" s="223" t="s">
        <v>194</v>
      </c>
      <c r="K9" s="303"/>
      <c r="L9" s="304" t="s">
        <v>241</v>
      </c>
      <c r="M9" s="304" t="s">
        <v>229</v>
      </c>
      <c r="N9" s="294" t="s">
        <v>158</v>
      </c>
      <c r="O9" s="294" t="s">
        <v>93</v>
      </c>
      <c r="P9" s="300"/>
    </row>
    <row r="10" spans="1:16" ht="67.5" customHeight="1" thickBot="1">
      <c r="A10" s="10"/>
      <c r="B10" s="292"/>
      <c r="C10" s="310"/>
      <c r="D10" s="311"/>
      <c r="E10" s="298"/>
      <c r="F10" s="298"/>
      <c r="G10" s="298"/>
      <c r="H10" s="83" t="s">
        <v>59</v>
      </c>
      <c r="I10" s="83" t="s">
        <v>215</v>
      </c>
      <c r="J10" s="83" t="s">
        <v>216</v>
      </c>
      <c r="K10" s="83" t="s">
        <v>215</v>
      </c>
      <c r="L10" s="305"/>
      <c r="M10" s="305"/>
      <c r="N10" s="295"/>
      <c r="O10" s="295"/>
      <c r="P10" s="301"/>
    </row>
    <row r="11" spans="1:16" ht="43.5" customHeight="1" thickBot="1">
      <c r="A11" s="10"/>
      <c r="B11" s="36">
        <v>1</v>
      </c>
      <c r="C11" s="293" t="s">
        <v>209</v>
      </c>
      <c r="D11" s="95" t="s">
        <v>242</v>
      </c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>
        <f>N11+M11+L11+K11+J11+I11+H11</f>
        <v>0</v>
      </c>
      <c r="P11" s="94" t="e">
        <f>(O11-E11)*100/E11</f>
        <v>#DIV/0!</v>
      </c>
    </row>
    <row r="12" spans="1:16" s="34" customFormat="1" ht="45" customHeight="1" thickBot="1">
      <c r="A12" s="10"/>
      <c r="B12" s="36">
        <v>2</v>
      </c>
      <c r="C12" s="293"/>
      <c r="D12" s="95" t="s">
        <v>208</v>
      </c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>
        <f t="shared" ref="O12:O36" si="0">N12+M12+L12+K12+J12+I12+H12</f>
        <v>0</v>
      </c>
      <c r="P12" s="94" t="e">
        <f t="shared" ref="P12:P37" si="1">(O12-E12)*100/E12</f>
        <v>#DIV/0!</v>
      </c>
    </row>
    <row r="13" spans="1:16" ht="61.5" customHeight="1" thickBot="1">
      <c r="B13" s="36">
        <v>3</v>
      </c>
      <c r="C13" s="281" t="s">
        <v>125</v>
      </c>
      <c r="D13" s="95" t="s">
        <v>243</v>
      </c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>
        <f t="shared" si="0"/>
        <v>0</v>
      </c>
      <c r="P13" s="94" t="e">
        <f t="shared" si="1"/>
        <v>#DIV/0!</v>
      </c>
    </row>
    <row r="14" spans="1:16" ht="45" customHeight="1" thickBot="1">
      <c r="B14" s="36">
        <v>4</v>
      </c>
      <c r="C14" s="283"/>
      <c r="D14" s="95" t="s">
        <v>244</v>
      </c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>
        <f t="shared" si="0"/>
        <v>0</v>
      </c>
      <c r="P14" s="94" t="e">
        <f t="shared" si="1"/>
        <v>#DIV/0!</v>
      </c>
    </row>
    <row r="15" spans="1:16" ht="40.5" customHeight="1" thickBot="1">
      <c r="B15" s="36">
        <v>5</v>
      </c>
      <c r="C15" s="281" t="s">
        <v>126</v>
      </c>
      <c r="D15" s="95" t="s">
        <v>108</v>
      </c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>
        <f t="shared" si="0"/>
        <v>0</v>
      </c>
      <c r="P15" s="94" t="e">
        <f t="shared" si="1"/>
        <v>#DIV/0!</v>
      </c>
    </row>
    <row r="16" spans="1:16" ht="40.5" customHeight="1" thickBot="1">
      <c r="B16" s="36">
        <v>6</v>
      </c>
      <c r="C16" s="282"/>
      <c r="D16" s="95" t="s">
        <v>156</v>
      </c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>
        <f t="shared" si="0"/>
        <v>0</v>
      </c>
      <c r="P16" s="94" t="e">
        <f t="shared" si="1"/>
        <v>#DIV/0!</v>
      </c>
    </row>
    <row r="17" spans="1:16" ht="40.5" customHeight="1" thickBot="1">
      <c r="B17" s="36">
        <v>7</v>
      </c>
      <c r="C17" s="283"/>
      <c r="D17" s="95" t="s">
        <v>109</v>
      </c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>
        <f t="shared" si="0"/>
        <v>0</v>
      </c>
      <c r="P17" s="94" t="e">
        <f t="shared" si="1"/>
        <v>#DIV/0!</v>
      </c>
    </row>
    <row r="18" spans="1:16" ht="40.5" customHeight="1" thickBot="1">
      <c r="B18" s="36">
        <v>8</v>
      </c>
      <c r="C18" s="284" t="s">
        <v>107</v>
      </c>
      <c r="D18" s="95" t="s">
        <v>110</v>
      </c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>
        <f t="shared" si="0"/>
        <v>0</v>
      </c>
      <c r="P18" s="94" t="e">
        <f t="shared" si="1"/>
        <v>#DIV/0!</v>
      </c>
    </row>
    <row r="19" spans="1:16" ht="40.5" customHeight="1" thickBot="1">
      <c r="B19" s="36">
        <v>9</v>
      </c>
      <c r="C19" s="285"/>
      <c r="D19" s="95" t="s">
        <v>111</v>
      </c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>
        <f t="shared" si="0"/>
        <v>0</v>
      </c>
      <c r="P19" s="94" t="e">
        <f t="shared" si="1"/>
        <v>#DIV/0!</v>
      </c>
    </row>
    <row r="20" spans="1:16" ht="40.5" customHeight="1" thickBot="1">
      <c r="B20" s="36">
        <v>10</v>
      </c>
      <c r="C20" s="285"/>
      <c r="D20" s="95" t="s">
        <v>112</v>
      </c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>
        <f t="shared" si="0"/>
        <v>0</v>
      </c>
      <c r="P20" s="94" t="e">
        <f t="shared" si="1"/>
        <v>#DIV/0!</v>
      </c>
    </row>
    <row r="21" spans="1:16" ht="40.5" customHeight="1" thickBot="1">
      <c r="B21" s="36">
        <v>11</v>
      </c>
      <c r="C21" s="285"/>
      <c r="D21" s="95" t="s">
        <v>113</v>
      </c>
      <c r="E21" s="94"/>
      <c r="F21" s="94"/>
      <c r="G21" s="94"/>
      <c r="H21" s="94"/>
      <c r="I21" s="94"/>
      <c r="J21" s="94"/>
      <c r="K21" s="94"/>
      <c r="L21" s="94"/>
      <c r="M21" s="94"/>
      <c r="N21" s="94"/>
      <c r="O21" s="94">
        <f t="shared" si="0"/>
        <v>0</v>
      </c>
      <c r="P21" s="94" t="e">
        <f t="shared" si="1"/>
        <v>#DIV/0!</v>
      </c>
    </row>
    <row r="22" spans="1:16" ht="32.25" customHeight="1" thickBot="1">
      <c r="A22" s="13">
        <f>F22*0.5</f>
        <v>0</v>
      </c>
      <c r="B22" s="36">
        <v>12</v>
      </c>
      <c r="C22" s="285"/>
      <c r="D22" s="95" t="s">
        <v>114</v>
      </c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>
        <f t="shared" si="0"/>
        <v>0</v>
      </c>
      <c r="P22" s="94" t="e">
        <f t="shared" si="1"/>
        <v>#DIV/0!</v>
      </c>
    </row>
    <row r="23" spans="1:16" ht="32.25" customHeight="1" thickBot="1">
      <c r="A23" s="13"/>
      <c r="B23" s="36">
        <v>13</v>
      </c>
      <c r="C23" s="285"/>
      <c r="D23" s="95" t="s">
        <v>115</v>
      </c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>
        <f t="shared" si="0"/>
        <v>0</v>
      </c>
      <c r="P23" s="94" t="e">
        <f t="shared" si="1"/>
        <v>#DIV/0!</v>
      </c>
    </row>
    <row r="24" spans="1:16" ht="32.25" customHeight="1" thickBot="1">
      <c r="A24" s="13"/>
      <c r="B24" s="36">
        <v>14</v>
      </c>
      <c r="C24" s="285"/>
      <c r="D24" s="95" t="s">
        <v>106</v>
      </c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>
        <f t="shared" si="0"/>
        <v>0</v>
      </c>
      <c r="P24" s="94" t="e">
        <f t="shared" si="1"/>
        <v>#DIV/0!</v>
      </c>
    </row>
    <row r="25" spans="1:16" ht="32.25" customHeight="1" thickBot="1">
      <c r="A25" s="13"/>
      <c r="B25" s="36">
        <v>15</v>
      </c>
      <c r="C25" s="285"/>
      <c r="D25" s="95" t="s">
        <v>116</v>
      </c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>
        <f t="shared" si="0"/>
        <v>0</v>
      </c>
      <c r="P25" s="94" t="e">
        <f t="shared" si="1"/>
        <v>#DIV/0!</v>
      </c>
    </row>
    <row r="26" spans="1:16" ht="56.25" customHeight="1" thickBot="1">
      <c r="A26" s="13"/>
      <c r="B26" s="36">
        <v>16</v>
      </c>
      <c r="C26" s="285"/>
      <c r="D26" s="96" t="s">
        <v>117</v>
      </c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>
        <f t="shared" si="0"/>
        <v>0</v>
      </c>
      <c r="P26" s="94" t="e">
        <f t="shared" si="1"/>
        <v>#DIV/0!</v>
      </c>
    </row>
    <row r="27" spans="1:16" ht="53.25" customHeight="1" thickBot="1">
      <c r="B27" s="36">
        <v>17</v>
      </c>
      <c r="C27" s="286"/>
      <c r="D27" s="95" t="s">
        <v>157</v>
      </c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>
        <f t="shared" si="0"/>
        <v>0</v>
      </c>
      <c r="P27" s="94" t="e">
        <f t="shared" si="1"/>
        <v>#DIV/0!</v>
      </c>
    </row>
    <row r="28" spans="1:16" s="142" customFormat="1" ht="53.25" customHeight="1" thickBot="1">
      <c r="A28" s="12"/>
      <c r="B28" s="36">
        <v>18</v>
      </c>
      <c r="C28" s="512" t="s">
        <v>245</v>
      </c>
      <c r="D28" s="513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 t="e">
        <f t="shared" si="1"/>
        <v>#DIV/0!</v>
      </c>
    </row>
    <row r="29" spans="1:16" s="79" customFormat="1" ht="53.25" customHeight="1" thickBot="1">
      <c r="A29" s="12"/>
      <c r="B29" s="36">
        <v>19</v>
      </c>
      <c r="C29" s="512" t="s">
        <v>95</v>
      </c>
      <c r="D29" s="513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>
        <f t="shared" si="0"/>
        <v>0</v>
      </c>
      <c r="P29" s="94" t="e">
        <f t="shared" si="1"/>
        <v>#DIV/0!</v>
      </c>
    </row>
    <row r="30" spans="1:16" s="79" customFormat="1" ht="53.25" customHeight="1" thickBot="1">
      <c r="A30" s="12"/>
      <c r="B30" s="36">
        <v>20</v>
      </c>
      <c r="C30" s="512" t="s">
        <v>96</v>
      </c>
      <c r="D30" s="513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>
        <f t="shared" si="0"/>
        <v>0</v>
      </c>
      <c r="P30" s="94" t="e">
        <f t="shared" si="1"/>
        <v>#DIV/0!</v>
      </c>
    </row>
    <row r="31" spans="1:16" s="64" customFormat="1" ht="53.25" customHeight="1" thickBot="1">
      <c r="A31" s="12"/>
      <c r="B31" s="36">
        <v>21</v>
      </c>
      <c r="C31" s="279" t="s">
        <v>78</v>
      </c>
      <c r="D31" s="280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>
        <f t="shared" si="0"/>
        <v>0</v>
      </c>
      <c r="P31" s="94" t="e">
        <f t="shared" si="1"/>
        <v>#DIV/0!</v>
      </c>
    </row>
    <row r="32" spans="1:16" ht="53.25" customHeight="1" thickBot="1">
      <c r="B32" s="36">
        <v>22</v>
      </c>
      <c r="C32" s="279" t="s">
        <v>246</v>
      </c>
      <c r="D32" s="280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>
        <f t="shared" si="0"/>
        <v>0</v>
      </c>
      <c r="P32" s="94" t="e">
        <f t="shared" si="1"/>
        <v>#DIV/0!</v>
      </c>
    </row>
    <row r="33" spans="1:16" ht="52.5" customHeight="1" thickBot="1">
      <c r="B33" s="36">
        <v>23</v>
      </c>
      <c r="C33" s="279" t="s">
        <v>248</v>
      </c>
      <c r="D33" s="280"/>
      <c r="E33" s="94"/>
      <c r="F33" s="94"/>
      <c r="G33" s="94"/>
      <c r="H33" s="94"/>
      <c r="I33" s="94"/>
      <c r="J33" s="94"/>
      <c r="K33" s="94"/>
      <c r="L33" s="94"/>
      <c r="M33" s="94"/>
      <c r="N33" s="94"/>
      <c r="O33" s="94">
        <f t="shared" si="0"/>
        <v>0</v>
      </c>
      <c r="P33" s="94" t="e">
        <f t="shared" si="1"/>
        <v>#DIV/0!</v>
      </c>
    </row>
    <row r="34" spans="1:16" ht="52.5" customHeight="1" thickBot="1">
      <c r="A34" s="13">
        <f>F34*0.4</f>
        <v>0</v>
      </c>
      <c r="B34" s="36">
        <v>24</v>
      </c>
      <c r="C34" s="279" t="s">
        <v>210</v>
      </c>
      <c r="D34" s="280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>
        <f t="shared" si="0"/>
        <v>0</v>
      </c>
      <c r="P34" s="94" t="e">
        <f t="shared" si="1"/>
        <v>#DIV/0!</v>
      </c>
    </row>
    <row r="35" spans="1:16" ht="52.5" customHeight="1" thickBot="1">
      <c r="A35" s="13"/>
      <c r="B35" s="36">
        <v>25</v>
      </c>
      <c r="C35" s="279" t="s">
        <v>247</v>
      </c>
      <c r="D35" s="280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>
        <f t="shared" si="0"/>
        <v>0</v>
      </c>
      <c r="P35" s="94" t="e">
        <f t="shared" si="1"/>
        <v>#DIV/0!</v>
      </c>
    </row>
    <row r="36" spans="1:16" ht="44.25" customHeight="1" thickBot="1">
      <c r="B36" s="36">
        <v>26</v>
      </c>
      <c r="C36" s="279" t="s">
        <v>86</v>
      </c>
      <c r="D36" s="280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>
        <f t="shared" si="0"/>
        <v>0</v>
      </c>
      <c r="P36" s="94" t="e">
        <f t="shared" si="1"/>
        <v>#DIV/0!</v>
      </c>
    </row>
    <row r="37" spans="1:16" ht="42.75" customHeight="1" thickBot="1">
      <c r="B37" s="287" t="s">
        <v>3</v>
      </c>
      <c r="C37" s="288"/>
      <c r="D37" s="288"/>
      <c r="E37" s="22">
        <f>SUM(E11:E36)</f>
        <v>0</v>
      </c>
      <c r="F37" s="22">
        <f t="shared" ref="F37:O37" si="2">SUM(F11:F36)</f>
        <v>0</v>
      </c>
      <c r="G37" s="22">
        <f t="shared" si="2"/>
        <v>0</v>
      </c>
      <c r="H37" s="22">
        <f t="shared" si="2"/>
        <v>0</v>
      </c>
      <c r="I37" s="22">
        <f t="shared" si="2"/>
        <v>0</v>
      </c>
      <c r="J37" s="22">
        <f t="shared" si="2"/>
        <v>0</v>
      </c>
      <c r="K37" s="22">
        <f t="shared" si="2"/>
        <v>0</v>
      </c>
      <c r="L37" s="22">
        <f t="shared" si="2"/>
        <v>0</v>
      </c>
      <c r="M37" s="22">
        <f t="shared" si="2"/>
        <v>0</v>
      </c>
      <c r="N37" s="22">
        <f t="shared" si="2"/>
        <v>0</v>
      </c>
      <c r="O37" s="22">
        <f t="shared" si="2"/>
        <v>0</v>
      </c>
      <c r="P37" s="514" t="e">
        <f t="shared" si="1"/>
        <v>#DIV/0!</v>
      </c>
    </row>
    <row r="38" spans="1:16" ht="29.25" customHeight="1"/>
    <row r="39" spans="1:16" ht="30">
      <c r="B39" s="52"/>
      <c r="C39" s="52"/>
      <c r="D39" s="52"/>
      <c r="E39" s="52"/>
      <c r="G39" s="52"/>
      <c r="H39" s="52"/>
      <c r="I39" s="52"/>
      <c r="J39" s="1"/>
      <c r="K39" s="1"/>
      <c r="L39" s="1"/>
    </row>
    <row r="40" spans="1:16" ht="35.25">
      <c r="B40" s="527" t="s">
        <v>259</v>
      </c>
      <c r="C40" s="527"/>
      <c r="D40" s="527"/>
      <c r="E40" s="527"/>
      <c r="F40" s="527"/>
      <c r="G40" s="221" t="s">
        <v>87</v>
      </c>
      <c r="H40" s="221"/>
      <c r="I40" s="221"/>
      <c r="J40" s="221"/>
      <c r="K40" s="221"/>
      <c r="L40" s="222" t="s">
        <v>80</v>
      </c>
      <c r="M40" s="222"/>
      <c r="N40" s="222"/>
      <c r="O40" s="222"/>
      <c r="P40" s="222"/>
    </row>
    <row r="41" spans="1:16" s="526" customFormat="1" ht="27.75" customHeight="1">
      <c r="A41" s="524"/>
      <c r="B41" s="528" t="s">
        <v>79</v>
      </c>
      <c r="C41" s="528"/>
      <c r="D41" s="528"/>
      <c r="E41" s="528"/>
      <c r="F41" s="528"/>
      <c r="G41" s="528" t="s">
        <v>79</v>
      </c>
      <c r="H41" s="528"/>
      <c r="I41" s="528"/>
      <c r="J41" s="528"/>
      <c r="K41" s="528"/>
      <c r="L41" s="528" t="s">
        <v>84</v>
      </c>
      <c r="M41" s="528"/>
      <c r="N41" s="528"/>
      <c r="O41" s="528"/>
      <c r="P41" s="528"/>
    </row>
    <row r="42" spans="1:16" s="526" customFormat="1" ht="27.75" customHeight="1">
      <c r="A42" s="524"/>
      <c r="B42" s="525"/>
      <c r="C42" s="525"/>
      <c r="D42" s="525"/>
      <c r="E42" s="525"/>
      <c r="F42" s="525"/>
      <c r="G42" s="525"/>
      <c r="H42" s="525"/>
      <c r="I42" s="525"/>
      <c r="J42" s="525"/>
      <c r="K42" s="525"/>
      <c r="L42" s="525"/>
      <c r="M42" s="525"/>
      <c r="N42" s="525"/>
      <c r="O42" s="525"/>
      <c r="P42" s="525"/>
    </row>
    <row r="43" spans="1:16" ht="30">
      <c r="B43" s="221" t="s">
        <v>83</v>
      </c>
      <c r="C43" s="221"/>
      <c r="D43" s="221"/>
      <c r="E43" s="221"/>
      <c r="F43" s="221"/>
      <c r="G43" s="221"/>
      <c r="H43" s="221"/>
      <c r="I43" s="221" t="s">
        <v>81</v>
      </c>
      <c r="J43" s="221"/>
      <c r="K43" s="221"/>
      <c r="L43" s="221"/>
      <c r="M43" s="221"/>
      <c r="N43" s="221"/>
      <c r="O43" s="221"/>
      <c r="P43" s="221"/>
    </row>
    <row r="44" spans="1:16" ht="30">
      <c r="B44" s="221" t="s">
        <v>84</v>
      </c>
      <c r="C44" s="221"/>
      <c r="D44" s="221"/>
      <c r="E44" s="221"/>
      <c r="F44" s="221"/>
      <c r="G44" s="221"/>
      <c r="H44" s="221"/>
      <c r="I44" s="221" t="s">
        <v>84</v>
      </c>
      <c r="J44" s="221"/>
      <c r="K44" s="221"/>
      <c r="L44" s="221"/>
      <c r="M44" s="221"/>
      <c r="N44" s="221"/>
      <c r="O44" s="221"/>
      <c r="P44" s="221"/>
    </row>
  </sheetData>
  <sheetProtection formatCells="0" formatColumns="0" formatRows="0" insertColumns="0" insertRows="0" insertHyperlinks="0" deleteColumns="0" deleteRows="0" sort="0" autoFilter="0" pivotTables="0"/>
  <mergeCells count="46">
    <mergeCell ref="I43:P43"/>
    <mergeCell ref="I44:P44"/>
    <mergeCell ref="B43:H43"/>
    <mergeCell ref="B44:H44"/>
    <mergeCell ref="L40:P40"/>
    <mergeCell ref="L41:P41"/>
    <mergeCell ref="G40:K40"/>
    <mergeCell ref="G41:K41"/>
    <mergeCell ref="B40:F40"/>
    <mergeCell ref="B41:F41"/>
    <mergeCell ref="P8:P10"/>
    <mergeCell ref="G2:P2"/>
    <mergeCell ref="G3:P3"/>
    <mergeCell ref="B5:P5"/>
    <mergeCell ref="J7:O7"/>
    <mergeCell ref="H8:O8"/>
    <mergeCell ref="N9:N10"/>
    <mergeCell ref="J9:K9"/>
    <mergeCell ref="L9:L10"/>
    <mergeCell ref="M9:M10"/>
    <mergeCell ref="G9:G10"/>
    <mergeCell ref="C8:D10"/>
    <mergeCell ref="H9:I9"/>
    <mergeCell ref="B37:D37"/>
    <mergeCell ref="B2:F2"/>
    <mergeCell ref="B3:F3"/>
    <mergeCell ref="B4:F4"/>
    <mergeCell ref="B7:D7"/>
    <mergeCell ref="C35:D35"/>
    <mergeCell ref="C36:D36"/>
    <mergeCell ref="B8:B10"/>
    <mergeCell ref="C13:C14"/>
    <mergeCell ref="C11:C12"/>
    <mergeCell ref="G4:O4"/>
    <mergeCell ref="O9:O10"/>
    <mergeCell ref="E8:E10"/>
    <mergeCell ref="F8:F10"/>
    <mergeCell ref="C31:D31"/>
    <mergeCell ref="C34:D34"/>
    <mergeCell ref="C15:C17"/>
    <mergeCell ref="C33:D33"/>
    <mergeCell ref="C32:D32"/>
    <mergeCell ref="C18:C27"/>
    <mergeCell ref="C28:D28"/>
    <mergeCell ref="C29:D29"/>
    <mergeCell ref="C30:D30"/>
  </mergeCells>
  <printOptions horizontalCentered="1"/>
  <pageMargins left="0" right="0" top="0.5" bottom="0" header="0.31496062992126" footer="0.31496062992126"/>
  <pageSetup paperSize="9" scale="4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B1:S45"/>
  <sheetViews>
    <sheetView rightToLeft="1" topLeftCell="G34" zoomScale="78" zoomScaleNormal="78" workbookViewId="0">
      <selection activeCell="B45" sqref="B45:H45"/>
    </sheetView>
  </sheetViews>
  <sheetFormatPr defaultColWidth="9" defaultRowHeight="22.5"/>
  <cols>
    <col min="1" max="1" width="13.625" style="2" bestFit="1" customWidth="1"/>
    <col min="2" max="2" width="8.875" style="2" customWidth="1"/>
    <col min="3" max="3" width="13" style="2" customWidth="1"/>
    <col min="4" max="4" width="22" style="2" customWidth="1"/>
    <col min="5" max="5" width="12.875" style="2" customWidth="1"/>
    <col min="6" max="6" width="16.25" style="2" customWidth="1"/>
    <col min="7" max="7" width="12.25" style="2" customWidth="1"/>
    <col min="8" max="9" width="14.375" style="2" customWidth="1"/>
    <col min="10" max="10" width="11" style="2" customWidth="1"/>
    <col min="11" max="11" width="14.875" style="2" customWidth="1"/>
    <col min="12" max="13" width="14.875" style="65" customWidth="1"/>
    <col min="14" max="17" width="11.75" style="2" customWidth="1"/>
    <col min="18" max="18" width="13.75" style="2" customWidth="1"/>
    <col min="19" max="16384" width="9" style="2"/>
  </cols>
  <sheetData>
    <row r="1" spans="2:19" ht="30" customHeight="1" thickBot="1"/>
    <row r="2" spans="2:19" ht="51.75" customHeight="1">
      <c r="B2" s="172" t="s">
        <v>57</v>
      </c>
      <c r="C2" s="173"/>
      <c r="D2" s="173"/>
      <c r="E2" s="253" t="s">
        <v>65</v>
      </c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4"/>
      <c r="S2" s="3"/>
    </row>
    <row r="3" spans="2:19" ht="48" customHeight="1">
      <c r="B3" s="343" t="s">
        <v>39</v>
      </c>
      <c r="C3" s="344"/>
      <c r="D3" s="344"/>
      <c r="E3" s="332" t="s">
        <v>66</v>
      </c>
      <c r="F3" s="332"/>
      <c r="G3" s="332"/>
      <c r="H3" s="332"/>
      <c r="I3" s="332"/>
      <c r="J3" s="332"/>
      <c r="K3" s="332"/>
      <c r="L3" s="332"/>
      <c r="M3" s="332"/>
      <c r="N3" s="332"/>
      <c r="O3" s="332"/>
      <c r="P3" s="332"/>
      <c r="Q3" s="332"/>
      <c r="R3" s="333"/>
      <c r="S3" s="3"/>
    </row>
    <row r="4" spans="2:19" ht="31.5" customHeight="1" thickBot="1">
      <c r="B4" s="269" t="s">
        <v>56</v>
      </c>
      <c r="C4" s="270"/>
      <c r="D4" s="270"/>
      <c r="E4" s="351"/>
      <c r="F4" s="351"/>
      <c r="G4" s="351"/>
      <c r="H4" s="351"/>
      <c r="I4" s="351"/>
      <c r="J4" s="351"/>
      <c r="K4" s="351"/>
      <c r="L4" s="351"/>
      <c r="M4" s="351"/>
      <c r="N4" s="351"/>
      <c r="O4" s="351"/>
      <c r="P4" s="351"/>
      <c r="Q4" s="351"/>
      <c r="R4" s="66"/>
      <c r="S4" s="3"/>
    </row>
    <row r="5" spans="2:19" ht="44.25" customHeight="1">
      <c r="B5" s="253" t="s">
        <v>88</v>
      </c>
      <c r="C5" s="253"/>
      <c r="D5" s="253"/>
      <c r="E5" s="253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253"/>
      <c r="Q5" s="253"/>
      <c r="R5" s="253"/>
      <c r="S5" s="3"/>
    </row>
    <row r="6" spans="2:19" ht="39" customHeight="1" thickBot="1">
      <c r="D6" s="20"/>
      <c r="E6" s="20"/>
      <c r="F6" s="20"/>
      <c r="G6" s="20"/>
      <c r="H6" s="20"/>
      <c r="I6" s="20"/>
      <c r="J6" s="20"/>
      <c r="K6" s="289"/>
      <c r="L6" s="289"/>
      <c r="M6" s="289"/>
      <c r="N6" s="289"/>
      <c r="O6" s="27"/>
      <c r="P6" s="352" t="s">
        <v>58</v>
      </c>
      <c r="Q6" s="352"/>
    </row>
    <row r="7" spans="2:19" ht="46.5" customHeight="1" thickBot="1">
      <c r="B7" s="322" t="s">
        <v>49</v>
      </c>
      <c r="C7" s="345" t="s">
        <v>120</v>
      </c>
      <c r="D7" s="346"/>
      <c r="E7" s="325" t="s">
        <v>60</v>
      </c>
      <c r="F7" s="334" t="s">
        <v>19</v>
      </c>
      <c r="G7" s="335"/>
      <c r="H7" s="335"/>
      <c r="I7" s="78" t="s">
        <v>213</v>
      </c>
      <c r="J7" s="338" t="s">
        <v>221</v>
      </c>
      <c r="K7" s="339"/>
      <c r="L7" s="339"/>
      <c r="M7" s="339"/>
      <c r="N7" s="339"/>
      <c r="O7" s="339"/>
      <c r="P7" s="339"/>
      <c r="Q7" s="340"/>
      <c r="R7" s="250" t="s">
        <v>218</v>
      </c>
    </row>
    <row r="8" spans="2:19" ht="68.25" customHeight="1" thickBot="1">
      <c r="B8" s="323"/>
      <c r="C8" s="347"/>
      <c r="D8" s="348"/>
      <c r="E8" s="326"/>
      <c r="F8" s="336"/>
      <c r="G8" s="337"/>
      <c r="H8" s="337"/>
      <c r="I8" s="296" t="s">
        <v>214</v>
      </c>
      <c r="J8" s="341" t="s">
        <v>193</v>
      </c>
      <c r="K8" s="342"/>
      <c r="L8" s="341" t="s">
        <v>193</v>
      </c>
      <c r="M8" s="342"/>
      <c r="N8" s="312" t="s">
        <v>257</v>
      </c>
      <c r="O8" s="312" t="s">
        <v>258</v>
      </c>
      <c r="P8" s="312" t="s">
        <v>158</v>
      </c>
      <c r="Q8" s="353" t="s">
        <v>93</v>
      </c>
      <c r="R8" s="251"/>
    </row>
    <row r="9" spans="2:19" ht="53.25" customHeight="1" thickBot="1">
      <c r="B9" s="324"/>
      <c r="C9" s="349"/>
      <c r="D9" s="350"/>
      <c r="E9" s="327"/>
      <c r="F9" s="109" t="s">
        <v>20</v>
      </c>
      <c r="G9" s="109" t="s">
        <v>21</v>
      </c>
      <c r="H9" s="109" t="s">
        <v>22</v>
      </c>
      <c r="I9" s="298"/>
      <c r="J9" s="83" t="s">
        <v>59</v>
      </c>
      <c r="K9" s="81" t="s">
        <v>215</v>
      </c>
      <c r="L9" s="81" t="s">
        <v>59</v>
      </c>
      <c r="M9" s="81" t="s">
        <v>215</v>
      </c>
      <c r="N9" s="313"/>
      <c r="O9" s="313"/>
      <c r="P9" s="313"/>
      <c r="Q9" s="354"/>
      <c r="R9" s="252"/>
    </row>
    <row r="10" spans="2:19" ht="45" customHeight="1" thickBot="1">
      <c r="B10" s="88">
        <v>1</v>
      </c>
      <c r="C10" s="316" t="s">
        <v>104</v>
      </c>
      <c r="D10" s="105" t="s">
        <v>250</v>
      </c>
      <c r="E10" s="91"/>
      <c r="F10" s="91" t="s">
        <v>23</v>
      </c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>
        <f>P10+O10+N10+M10+L10+K10+J10</f>
        <v>0</v>
      </c>
      <c r="R10" s="91" t="e">
        <f>(Q10-E10)*100/E10</f>
        <v>#DIV/0!</v>
      </c>
    </row>
    <row r="11" spans="2:19" ht="45" customHeight="1" thickBot="1">
      <c r="B11" s="88">
        <v>2</v>
      </c>
      <c r="C11" s="317"/>
      <c r="D11" s="106" t="s">
        <v>8</v>
      </c>
      <c r="E11" s="91"/>
      <c r="F11" s="91" t="s">
        <v>24</v>
      </c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>
        <f t="shared" ref="Q11:Q38" si="0">P11+O11+N11+M11+L11+K11+J11</f>
        <v>0</v>
      </c>
      <c r="R11" s="91" t="e">
        <f t="shared" ref="R11:R38" si="1">(Q11-E11)*100/E11</f>
        <v>#DIV/0!</v>
      </c>
    </row>
    <row r="12" spans="2:19" ht="66.75" customHeight="1" thickBot="1">
      <c r="B12" s="88">
        <v>3</v>
      </c>
      <c r="C12" s="317"/>
      <c r="D12" s="105" t="s">
        <v>10</v>
      </c>
      <c r="E12" s="91"/>
      <c r="F12" s="91" t="s">
        <v>25</v>
      </c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>
        <f t="shared" si="0"/>
        <v>0</v>
      </c>
      <c r="R12" s="91" t="e">
        <f t="shared" si="1"/>
        <v>#DIV/0!</v>
      </c>
    </row>
    <row r="13" spans="2:19" ht="51" customHeight="1" thickBot="1">
      <c r="B13" s="88">
        <v>4</v>
      </c>
      <c r="C13" s="317"/>
      <c r="D13" s="105" t="s">
        <v>121</v>
      </c>
      <c r="E13" s="91"/>
      <c r="F13" s="91" t="s">
        <v>40</v>
      </c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>
        <f t="shared" si="0"/>
        <v>0</v>
      </c>
      <c r="R13" s="91" t="e">
        <f t="shared" si="1"/>
        <v>#DIV/0!</v>
      </c>
    </row>
    <row r="14" spans="2:19" ht="45" customHeight="1" thickBot="1">
      <c r="B14" s="88">
        <v>5</v>
      </c>
      <c r="C14" s="317"/>
      <c r="D14" s="106" t="s">
        <v>159</v>
      </c>
      <c r="E14" s="91"/>
      <c r="F14" s="91" t="s">
        <v>160</v>
      </c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>
        <f t="shared" si="0"/>
        <v>0</v>
      </c>
      <c r="R14" s="91" t="e">
        <f t="shared" si="1"/>
        <v>#DIV/0!</v>
      </c>
    </row>
    <row r="15" spans="2:19" ht="45" customHeight="1" thickBot="1">
      <c r="B15" s="88">
        <v>6</v>
      </c>
      <c r="C15" s="318"/>
      <c r="D15" s="105" t="s">
        <v>9</v>
      </c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>
        <f t="shared" si="0"/>
        <v>0</v>
      </c>
      <c r="R15" s="91" t="e">
        <f t="shared" si="1"/>
        <v>#DIV/0!</v>
      </c>
    </row>
    <row r="16" spans="2:19" ht="45" customHeight="1" thickBot="1">
      <c r="B16" s="88">
        <v>7</v>
      </c>
      <c r="C16" s="319" t="s">
        <v>127</v>
      </c>
      <c r="D16" s="106" t="s">
        <v>130</v>
      </c>
      <c r="E16" s="91"/>
      <c r="F16" s="108" t="s">
        <v>27</v>
      </c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>
        <f t="shared" si="0"/>
        <v>0</v>
      </c>
      <c r="R16" s="91" t="e">
        <f t="shared" si="1"/>
        <v>#DIV/0!</v>
      </c>
    </row>
    <row r="17" spans="2:18" ht="45" customHeight="1" thickBot="1">
      <c r="B17" s="88">
        <v>8</v>
      </c>
      <c r="C17" s="320"/>
      <c r="D17" s="106" t="s">
        <v>131</v>
      </c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>
        <f t="shared" si="0"/>
        <v>0</v>
      </c>
      <c r="R17" s="91" t="e">
        <f t="shared" si="1"/>
        <v>#DIV/0!</v>
      </c>
    </row>
    <row r="18" spans="2:18" ht="45" customHeight="1" thickBot="1">
      <c r="B18" s="88">
        <v>9</v>
      </c>
      <c r="C18" s="320"/>
      <c r="D18" s="106" t="s">
        <v>132</v>
      </c>
      <c r="E18" s="91"/>
      <c r="F18" s="107" t="s">
        <v>128</v>
      </c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>
        <f t="shared" si="0"/>
        <v>0</v>
      </c>
      <c r="R18" s="91" t="e">
        <f t="shared" si="1"/>
        <v>#DIV/0!</v>
      </c>
    </row>
    <row r="19" spans="2:18" ht="46.5" customHeight="1" thickBot="1">
      <c r="B19" s="88">
        <v>10</v>
      </c>
      <c r="C19" s="321"/>
      <c r="D19" s="105" t="s">
        <v>133</v>
      </c>
      <c r="E19" s="91"/>
      <c r="F19" s="91" t="s">
        <v>129</v>
      </c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>
        <f t="shared" si="0"/>
        <v>0</v>
      </c>
      <c r="R19" s="91" t="e">
        <f t="shared" si="1"/>
        <v>#DIV/0!</v>
      </c>
    </row>
    <row r="20" spans="2:18" s="142" customFormat="1" ht="46.5" customHeight="1" thickBot="1">
      <c r="B20" s="88">
        <v>11</v>
      </c>
      <c r="C20" s="517" t="s">
        <v>103</v>
      </c>
      <c r="D20" s="105" t="s">
        <v>102</v>
      </c>
      <c r="E20" s="91"/>
      <c r="F20" s="93" t="s">
        <v>38</v>
      </c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>
        <f t="shared" si="0"/>
        <v>0</v>
      </c>
      <c r="R20" s="91" t="e">
        <f t="shared" si="1"/>
        <v>#DIV/0!</v>
      </c>
    </row>
    <row r="21" spans="2:18" s="142" customFormat="1" ht="46.5" customHeight="1" thickBot="1">
      <c r="B21" s="88">
        <v>12</v>
      </c>
      <c r="C21" s="515"/>
      <c r="D21" s="105" t="s">
        <v>101</v>
      </c>
      <c r="E21" s="91"/>
      <c r="F21" s="91" t="s">
        <v>37</v>
      </c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>
        <f t="shared" si="0"/>
        <v>0</v>
      </c>
      <c r="R21" s="91" t="e">
        <f t="shared" si="1"/>
        <v>#DIV/0!</v>
      </c>
    </row>
    <row r="22" spans="2:18" s="79" customFormat="1" ht="46.5" customHeight="1" thickBot="1">
      <c r="B22" s="88">
        <v>13</v>
      </c>
      <c r="C22" s="515"/>
      <c r="D22" s="106" t="s">
        <v>97</v>
      </c>
      <c r="E22" s="91"/>
      <c r="F22" s="91" t="s">
        <v>25</v>
      </c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>
        <f t="shared" si="0"/>
        <v>0</v>
      </c>
      <c r="R22" s="91" t="e">
        <f t="shared" si="1"/>
        <v>#DIV/0!</v>
      </c>
    </row>
    <row r="23" spans="2:18" s="79" customFormat="1" ht="46.5" customHeight="1" thickBot="1">
      <c r="B23" s="88">
        <v>14</v>
      </c>
      <c r="C23" s="515"/>
      <c r="D23" s="106" t="s">
        <v>252</v>
      </c>
      <c r="E23" s="91"/>
      <c r="F23" s="91" t="s">
        <v>33</v>
      </c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>
        <f t="shared" si="0"/>
        <v>0</v>
      </c>
      <c r="R23" s="91" t="e">
        <f t="shared" si="1"/>
        <v>#DIV/0!</v>
      </c>
    </row>
    <row r="24" spans="2:18" s="79" customFormat="1" ht="46.5" customHeight="1" thickBot="1">
      <c r="B24" s="88">
        <v>15</v>
      </c>
      <c r="C24" s="515"/>
      <c r="D24" s="105" t="s">
        <v>98</v>
      </c>
      <c r="E24" s="91"/>
      <c r="F24" s="91" t="s">
        <v>34</v>
      </c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>
        <f t="shared" si="0"/>
        <v>0</v>
      </c>
      <c r="R24" s="91" t="e">
        <f t="shared" si="1"/>
        <v>#DIV/0!</v>
      </c>
    </row>
    <row r="25" spans="2:18" s="79" customFormat="1" ht="46.5" customHeight="1" thickBot="1">
      <c r="B25" s="88">
        <v>16</v>
      </c>
      <c r="C25" s="515"/>
      <c r="D25" s="106" t="s">
        <v>99</v>
      </c>
      <c r="E25" s="91"/>
      <c r="F25" s="91" t="s">
        <v>35</v>
      </c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>
        <f t="shared" si="0"/>
        <v>0</v>
      </c>
      <c r="R25" s="91" t="e">
        <f t="shared" si="1"/>
        <v>#DIV/0!</v>
      </c>
    </row>
    <row r="26" spans="2:18" s="79" customFormat="1" ht="46.5" customHeight="1" thickBot="1">
      <c r="B26" s="88">
        <v>17</v>
      </c>
      <c r="C26" s="516"/>
      <c r="D26" s="105" t="s">
        <v>100</v>
      </c>
      <c r="E26" s="91"/>
      <c r="F26" s="91" t="s">
        <v>36</v>
      </c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>
        <f t="shared" si="0"/>
        <v>0</v>
      </c>
      <c r="R26" s="91" t="e">
        <f t="shared" si="1"/>
        <v>#DIV/0!</v>
      </c>
    </row>
    <row r="27" spans="2:18" s="79" customFormat="1" ht="46.5" customHeight="1" thickBot="1">
      <c r="B27" s="88">
        <v>18</v>
      </c>
      <c r="C27" s="314" t="s">
        <v>256</v>
      </c>
      <c r="D27" s="315"/>
      <c r="E27" s="91"/>
      <c r="F27" s="93" t="s">
        <v>25</v>
      </c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>
        <f t="shared" si="0"/>
        <v>0</v>
      </c>
      <c r="R27" s="91" t="e">
        <f t="shared" si="1"/>
        <v>#DIV/0!</v>
      </c>
    </row>
    <row r="28" spans="2:18" s="79" customFormat="1" ht="46.5" customHeight="1" thickBot="1">
      <c r="B28" s="88">
        <v>19</v>
      </c>
      <c r="C28" s="314" t="s">
        <v>251</v>
      </c>
      <c r="D28" s="315"/>
      <c r="E28" s="91"/>
      <c r="F28" s="110" t="s">
        <v>26</v>
      </c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>
        <f t="shared" si="0"/>
        <v>0</v>
      </c>
      <c r="R28" s="91" t="e">
        <f t="shared" si="1"/>
        <v>#DIV/0!</v>
      </c>
    </row>
    <row r="29" spans="2:18" ht="45" customHeight="1" thickBot="1">
      <c r="B29" s="88">
        <v>20</v>
      </c>
      <c r="C29" s="314" t="s">
        <v>89</v>
      </c>
      <c r="D29" s="315"/>
      <c r="E29" s="91"/>
      <c r="F29" s="93" t="s">
        <v>28</v>
      </c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>
        <f t="shared" si="0"/>
        <v>0</v>
      </c>
      <c r="R29" s="91" t="e">
        <f t="shared" si="1"/>
        <v>#DIV/0!</v>
      </c>
    </row>
    <row r="30" spans="2:18" ht="45" customHeight="1" thickBot="1">
      <c r="B30" s="88">
        <v>21</v>
      </c>
      <c r="C30" s="314" t="s">
        <v>90</v>
      </c>
      <c r="D30" s="315"/>
      <c r="E30" s="91"/>
      <c r="F30" s="93" t="s">
        <v>32</v>
      </c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>
        <f t="shared" si="0"/>
        <v>0</v>
      </c>
      <c r="R30" s="91" t="e">
        <f t="shared" si="1"/>
        <v>#DIV/0!</v>
      </c>
    </row>
    <row r="31" spans="2:18" ht="51" customHeight="1" thickBot="1">
      <c r="B31" s="88">
        <v>22</v>
      </c>
      <c r="C31" s="314" t="s">
        <v>91</v>
      </c>
      <c r="D31" s="315"/>
      <c r="E31" s="91"/>
      <c r="F31" s="93" t="s">
        <v>29</v>
      </c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>
        <f t="shared" si="0"/>
        <v>0</v>
      </c>
      <c r="R31" s="91" t="e">
        <f t="shared" si="1"/>
        <v>#DIV/0!</v>
      </c>
    </row>
    <row r="32" spans="2:18" ht="49.5" customHeight="1" thickBot="1">
      <c r="B32" s="88">
        <v>23</v>
      </c>
      <c r="C32" s="314" t="s">
        <v>254</v>
      </c>
      <c r="D32" s="315"/>
      <c r="E32" s="91"/>
      <c r="F32" s="92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>
        <f t="shared" si="0"/>
        <v>0</v>
      </c>
      <c r="R32" s="91" t="e">
        <f t="shared" si="1"/>
        <v>#DIV/0!</v>
      </c>
    </row>
    <row r="33" spans="2:18" s="142" customFormat="1" ht="38.25" customHeight="1" thickBot="1">
      <c r="B33" s="88">
        <v>24</v>
      </c>
      <c r="C33" s="518" t="s">
        <v>253</v>
      </c>
      <c r="D33" s="519"/>
      <c r="E33" s="91"/>
      <c r="F33" s="92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>
        <f t="shared" si="0"/>
        <v>0</v>
      </c>
      <c r="R33" s="91" t="e">
        <f t="shared" si="1"/>
        <v>#DIV/0!</v>
      </c>
    </row>
    <row r="34" spans="2:18" s="142" customFormat="1" ht="50.25" customHeight="1" thickBot="1">
      <c r="B34" s="88">
        <v>25</v>
      </c>
      <c r="C34" s="518" t="s">
        <v>255</v>
      </c>
      <c r="D34" s="519"/>
      <c r="E34" s="91"/>
      <c r="F34" s="92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>
        <f t="shared" si="0"/>
        <v>0</v>
      </c>
      <c r="R34" s="91" t="e">
        <f t="shared" si="1"/>
        <v>#DIV/0!</v>
      </c>
    </row>
    <row r="35" spans="2:18" ht="66.75" customHeight="1" thickBot="1">
      <c r="B35" s="88">
        <v>26</v>
      </c>
      <c r="C35" s="314" t="s">
        <v>15</v>
      </c>
      <c r="D35" s="315"/>
      <c r="E35" s="91"/>
      <c r="F35" s="110" t="s">
        <v>30</v>
      </c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>
        <f t="shared" si="0"/>
        <v>0</v>
      </c>
      <c r="R35" s="91" t="e">
        <f t="shared" si="1"/>
        <v>#DIV/0!</v>
      </c>
    </row>
    <row r="36" spans="2:18" ht="42.75" customHeight="1" thickBot="1">
      <c r="B36" s="88">
        <v>27</v>
      </c>
      <c r="C36" s="314" t="s">
        <v>105</v>
      </c>
      <c r="D36" s="315"/>
      <c r="E36" s="91"/>
      <c r="F36" s="107" t="s">
        <v>31</v>
      </c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>
        <f t="shared" si="0"/>
        <v>0</v>
      </c>
      <c r="R36" s="91" t="e">
        <f t="shared" si="1"/>
        <v>#DIV/0!</v>
      </c>
    </row>
    <row r="37" spans="2:18" ht="42.75" customHeight="1" thickBot="1">
      <c r="B37" s="88">
        <v>28</v>
      </c>
      <c r="C37" s="279" t="s">
        <v>92</v>
      </c>
      <c r="D37" s="280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>
        <f t="shared" si="0"/>
        <v>0</v>
      </c>
      <c r="R37" s="91" t="e">
        <f t="shared" si="1"/>
        <v>#DIV/0!</v>
      </c>
    </row>
    <row r="38" spans="2:18" ht="45" customHeight="1" thickBot="1">
      <c r="B38" s="328" t="s">
        <v>93</v>
      </c>
      <c r="C38" s="329"/>
      <c r="D38" s="329"/>
      <c r="E38" s="329"/>
      <c r="F38" s="329"/>
      <c r="G38" s="330"/>
      <c r="H38" s="331"/>
      <c r="I38" s="89">
        <f>SUM(I10:I37)</f>
        <v>0</v>
      </c>
      <c r="J38" s="89">
        <f t="shared" ref="J38:Q38" si="2">SUM(J10:J37)</f>
        <v>0</v>
      </c>
      <c r="K38" s="89">
        <f t="shared" si="2"/>
        <v>0</v>
      </c>
      <c r="L38" s="89">
        <f t="shared" si="2"/>
        <v>0</v>
      </c>
      <c r="M38" s="89">
        <f t="shared" si="2"/>
        <v>0</v>
      </c>
      <c r="N38" s="89">
        <f t="shared" si="2"/>
        <v>0</v>
      </c>
      <c r="O38" s="89">
        <f t="shared" si="2"/>
        <v>0</v>
      </c>
      <c r="P38" s="89">
        <f t="shared" si="2"/>
        <v>0</v>
      </c>
      <c r="Q38" s="89">
        <f t="shared" si="2"/>
        <v>0</v>
      </c>
      <c r="R38" s="520" t="e">
        <f t="shared" si="1"/>
        <v>#DIV/0!</v>
      </c>
    </row>
    <row r="39" spans="2:18" ht="29.25" customHeight="1">
      <c r="D39" s="289"/>
      <c r="E39" s="289"/>
      <c r="F39" s="289"/>
      <c r="G39" s="289"/>
      <c r="H39" s="289"/>
      <c r="I39" s="289"/>
      <c r="J39" s="289"/>
    </row>
    <row r="41" spans="2:18" ht="30">
      <c r="B41" s="221" t="s">
        <v>259</v>
      </c>
      <c r="C41" s="221"/>
      <c r="D41" s="221"/>
      <c r="E41" s="221"/>
      <c r="F41" s="221"/>
      <c r="G41" s="222" t="s">
        <v>87</v>
      </c>
      <c r="H41" s="222"/>
      <c r="I41" s="222"/>
      <c r="J41" s="222"/>
      <c r="K41" s="222"/>
      <c r="L41" s="1"/>
      <c r="M41" s="1"/>
      <c r="N41" s="222" t="s">
        <v>80</v>
      </c>
      <c r="O41" s="222"/>
      <c r="P41" s="222"/>
      <c r="Q41" s="222"/>
      <c r="R41" s="222"/>
    </row>
    <row r="42" spans="2:18" ht="30">
      <c r="B42" s="221" t="s">
        <v>79</v>
      </c>
      <c r="C42" s="221"/>
      <c r="D42" s="221"/>
      <c r="E42" s="221"/>
      <c r="F42" s="221"/>
      <c r="G42" s="221" t="s">
        <v>79</v>
      </c>
      <c r="H42" s="221"/>
      <c r="I42" s="221"/>
      <c r="J42" s="221"/>
      <c r="K42" s="221"/>
      <c r="L42" s="1"/>
      <c r="M42" s="1"/>
      <c r="N42" s="221" t="s">
        <v>84</v>
      </c>
      <c r="O42" s="221"/>
      <c r="P42" s="221"/>
      <c r="Q42" s="221"/>
      <c r="R42" s="221"/>
    </row>
    <row r="43" spans="2:18" ht="30">
      <c r="B43" s="25"/>
      <c r="C43" s="25"/>
      <c r="D43" s="25"/>
      <c r="E43" s="25"/>
      <c r="F43" s="25"/>
      <c r="G43" s="25"/>
      <c r="H43" s="25"/>
      <c r="I43" s="25"/>
      <c r="J43" s="25"/>
    </row>
    <row r="44" spans="2:18" ht="30">
      <c r="B44" s="221" t="s">
        <v>83</v>
      </c>
      <c r="C44" s="221"/>
      <c r="D44" s="221"/>
      <c r="E44" s="221"/>
      <c r="F44" s="221"/>
      <c r="G44" s="221"/>
      <c r="H44" s="221"/>
      <c r="I44" s="474"/>
      <c r="J44" s="221" t="s">
        <v>81</v>
      </c>
      <c r="K44" s="221"/>
      <c r="L44" s="221"/>
      <c r="M44" s="221"/>
      <c r="N44" s="221"/>
    </row>
    <row r="45" spans="2:18" ht="30">
      <c r="B45" s="221" t="s">
        <v>84</v>
      </c>
      <c r="C45" s="221"/>
      <c r="D45" s="221"/>
      <c r="E45" s="221"/>
      <c r="F45" s="221"/>
      <c r="G45" s="221"/>
      <c r="H45" s="221"/>
      <c r="I45" s="474"/>
      <c r="J45" s="221" t="s">
        <v>84</v>
      </c>
      <c r="K45" s="221"/>
      <c r="L45" s="221"/>
      <c r="M45" s="221"/>
      <c r="N45" s="221"/>
    </row>
  </sheetData>
  <sheetProtection formatCells="0" formatColumns="0" formatRows="0" insertColumns="0" insertRows="0" insertHyperlinks="0" deleteColumns="0" deleteRows="0" sort="0" autoFilter="0" pivotTables="0"/>
  <mergeCells count="48">
    <mergeCell ref="J44:N44"/>
    <mergeCell ref="J45:N45"/>
    <mergeCell ref="B44:H44"/>
    <mergeCell ref="B45:H45"/>
    <mergeCell ref="N41:R41"/>
    <mergeCell ref="N42:R42"/>
    <mergeCell ref="G41:K41"/>
    <mergeCell ref="G42:K42"/>
    <mergeCell ref="B41:F41"/>
    <mergeCell ref="B42:F42"/>
    <mergeCell ref="P6:Q6"/>
    <mergeCell ref="Q8:Q9"/>
    <mergeCell ref="C20:C26"/>
    <mergeCell ref="C33:D33"/>
    <mergeCell ref="C34:D34"/>
    <mergeCell ref="C37:D37"/>
    <mergeCell ref="R7:R9"/>
    <mergeCell ref="E2:R2"/>
    <mergeCell ref="E3:R3"/>
    <mergeCell ref="B5:R5"/>
    <mergeCell ref="F7:H8"/>
    <mergeCell ref="J7:Q7"/>
    <mergeCell ref="J8:K8"/>
    <mergeCell ref="L8:M8"/>
    <mergeCell ref="B2:D2"/>
    <mergeCell ref="B3:D3"/>
    <mergeCell ref="B4:D4"/>
    <mergeCell ref="K6:N6"/>
    <mergeCell ref="C7:D9"/>
    <mergeCell ref="E4:Q4"/>
    <mergeCell ref="P8:P9"/>
    <mergeCell ref="N8:N9"/>
    <mergeCell ref="B7:B9"/>
    <mergeCell ref="D39:J39"/>
    <mergeCell ref="C31:D31"/>
    <mergeCell ref="C32:D32"/>
    <mergeCell ref="C35:D35"/>
    <mergeCell ref="E7:E9"/>
    <mergeCell ref="B38:H38"/>
    <mergeCell ref="C29:D29"/>
    <mergeCell ref="O8:O9"/>
    <mergeCell ref="C28:D28"/>
    <mergeCell ref="C10:C15"/>
    <mergeCell ref="C27:D27"/>
    <mergeCell ref="I8:I9"/>
    <mergeCell ref="C16:C19"/>
    <mergeCell ref="C36:D36"/>
    <mergeCell ref="C30:D30"/>
  </mergeCells>
  <printOptions horizontalCentered="1"/>
  <pageMargins left="0" right="0" top="0.25" bottom="0" header="0.31496062992126" footer="0.31496062992126"/>
  <pageSetup paperSize="9" scale="4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rightToLeft="1" topLeftCell="B1" zoomScale="50" zoomScaleNormal="50" workbookViewId="0">
      <selection activeCell="C7" sqref="C7:C8"/>
    </sheetView>
  </sheetViews>
  <sheetFormatPr defaultRowHeight="23.25"/>
  <cols>
    <col min="1" max="1" width="14.875" customWidth="1"/>
    <col min="2" max="2" width="29.375" customWidth="1"/>
    <col min="3" max="3" width="53.75" style="4" customWidth="1"/>
    <col min="4" max="4" width="11.25" style="4" customWidth="1"/>
    <col min="5" max="5" width="15.375" customWidth="1"/>
    <col min="6" max="6" width="20.375" customWidth="1"/>
    <col min="7" max="7" width="17.375" customWidth="1"/>
    <col min="8" max="10" width="19.875" customWidth="1"/>
    <col min="11" max="11" width="20.75" customWidth="1"/>
    <col min="12" max="12" width="5.875" customWidth="1"/>
  </cols>
  <sheetData>
    <row r="1" spans="2:11" ht="24" thickBot="1"/>
    <row r="2" spans="2:11" ht="63.75" customHeight="1">
      <c r="B2" s="172" t="s">
        <v>57</v>
      </c>
      <c r="C2" s="173"/>
      <c r="D2" s="174"/>
      <c r="E2" s="208" t="s">
        <v>65</v>
      </c>
      <c r="F2" s="209"/>
      <c r="G2" s="209"/>
      <c r="H2" s="209"/>
      <c r="I2" s="209"/>
      <c r="J2" s="209"/>
      <c r="K2" s="210"/>
    </row>
    <row r="3" spans="2:11" ht="51.75" customHeight="1">
      <c r="B3" s="267" t="s">
        <v>39</v>
      </c>
      <c r="C3" s="268"/>
      <c r="D3" s="381"/>
      <c r="E3" s="211"/>
      <c r="F3" s="212"/>
      <c r="G3" s="212"/>
      <c r="H3" s="212"/>
      <c r="I3" s="212"/>
      <c r="J3" s="212"/>
      <c r="K3" s="213"/>
    </row>
    <row r="4" spans="2:11" ht="51.75" customHeight="1" thickBot="1">
      <c r="B4" s="269" t="s">
        <v>56</v>
      </c>
      <c r="C4" s="270"/>
      <c r="D4" s="382"/>
      <c r="E4" s="383" t="s">
        <v>66</v>
      </c>
      <c r="F4" s="384"/>
      <c r="G4" s="384"/>
      <c r="H4" s="384"/>
      <c r="I4" s="384"/>
      <c r="J4" s="384"/>
      <c r="K4" s="385"/>
    </row>
    <row r="5" spans="2:11" ht="51.75" customHeight="1" thickBot="1">
      <c r="B5" s="374" t="s">
        <v>124</v>
      </c>
      <c r="C5" s="375"/>
      <c r="D5" s="375"/>
      <c r="E5" s="375"/>
      <c r="F5" s="375"/>
      <c r="G5" s="375"/>
      <c r="H5" s="375"/>
      <c r="I5" s="375"/>
      <c r="J5" s="375"/>
      <c r="K5" s="376"/>
    </row>
    <row r="6" spans="2:11" ht="28.5" thickBot="1">
      <c r="B6" s="523"/>
      <c r="C6" s="17"/>
      <c r="D6" s="17"/>
      <c r="E6" s="17"/>
      <c r="F6" s="85"/>
      <c r="G6" s="17"/>
      <c r="H6" s="360" t="s">
        <v>0</v>
      </c>
      <c r="I6" s="360"/>
      <c r="J6" s="360"/>
      <c r="K6" s="361"/>
    </row>
    <row r="7" spans="2:11" ht="55.5" customHeight="1" thickBot="1">
      <c r="B7" s="362" t="s">
        <v>123</v>
      </c>
      <c r="C7" s="364" t="s">
        <v>122</v>
      </c>
      <c r="D7" s="372" t="s">
        <v>54</v>
      </c>
      <c r="E7" s="366" t="s">
        <v>43</v>
      </c>
      <c r="F7" s="136" t="s">
        <v>135</v>
      </c>
      <c r="G7" s="368" t="s">
        <v>220</v>
      </c>
      <c r="H7" s="369"/>
      <c r="I7" s="370"/>
      <c r="J7" s="370"/>
      <c r="K7" s="371"/>
    </row>
    <row r="8" spans="2:11" ht="63" customHeight="1" thickBot="1">
      <c r="B8" s="363"/>
      <c r="C8" s="365"/>
      <c r="D8" s="373"/>
      <c r="E8" s="367"/>
      <c r="F8" s="137" t="s">
        <v>214</v>
      </c>
      <c r="G8" s="84" t="s">
        <v>13</v>
      </c>
      <c r="H8" s="18" t="s">
        <v>17</v>
      </c>
      <c r="I8" s="140" t="s">
        <v>184</v>
      </c>
      <c r="J8" s="19" t="s">
        <v>229</v>
      </c>
      <c r="K8" s="140" t="s">
        <v>1</v>
      </c>
    </row>
    <row r="9" spans="2:11" ht="50.1" customHeight="1" thickBot="1">
      <c r="B9" s="357" t="s">
        <v>55</v>
      </c>
      <c r="C9" s="111"/>
      <c r="D9" s="111"/>
      <c r="E9" s="112"/>
      <c r="F9" s="112"/>
      <c r="G9" s="113">
        <v>0</v>
      </c>
      <c r="H9" s="113">
        <v>0</v>
      </c>
      <c r="I9" s="115"/>
      <c r="J9" s="114">
        <v>0</v>
      </c>
      <c r="K9" s="115">
        <f>J9+I9+H9+G9</f>
        <v>0</v>
      </c>
    </row>
    <row r="10" spans="2:11" ht="50.1" customHeight="1" thickBot="1">
      <c r="B10" s="358"/>
      <c r="C10" s="111"/>
      <c r="D10" s="111"/>
      <c r="E10" s="112"/>
      <c r="F10" s="112"/>
      <c r="G10" s="113"/>
      <c r="H10" s="113"/>
      <c r="I10" s="115"/>
      <c r="J10" s="114"/>
      <c r="K10" s="115">
        <f t="shared" ref="K10:K17" si="0">J10+I10+H10+G10</f>
        <v>0</v>
      </c>
    </row>
    <row r="11" spans="2:11" ht="50.1" customHeight="1" thickBot="1">
      <c r="B11" s="358"/>
      <c r="C11" s="111"/>
      <c r="D11" s="111"/>
      <c r="E11" s="112"/>
      <c r="F11" s="112"/>
      <c r="G11" s="113">
        <v>0</v>
      </c>
      <c r="H11" s="113">
        <v>0</v>
      </c>
      <c r="I11" s="115"/>
      <c r="J11" s="114">
        <v>0</v>
      </c>
      <c r="K11" s="115">
        <f t="shared" si="0"/>
        <v>0</v>
      </c>
    </row>
    <row r="12" spans="2:11" ht="50.1" customHeight="1" thickBot="1">
      <c r="B12" s="359"/>
      <c r="C12" s="377" t="s">
        <v>147</v>
      </c>
      <c r="D12" s="378"/>
      <c r="E12" s="378"/>
      <c r="F12" s="116">
        <f>F11+F10+F9</f>
        <v>0</v>
      </c>
      <c r="G12" s="116">
        <f t="shared" ref="G12:K12" si="1">G11+G10+G9</f>
        <v>0</v>
      </c>
      <c r="H12" s="116">
        <f t="shared" si="1"/>
        <v>0</v>
      </c>
      <c r="I12" s="116">
        <f t="shared" si="1"/>
        <v>0</v>
      </c>
      <c r="J12" s="116">
        <f t="shared" si="1"/>
        <v>0</v>
      </c>
      <c r="K12" s="116">
        <f t="shared" si="1"/>
        <v>0</v>
      </c>
    </row>
    <row r="13" spans="2:11" ht="50.1" customHeight="1" thickBot="1">
      <c r="B13" s="358" t="s">
        <v>14</v>
      </c>
      <c r="C13" s="111"/>
      <c r="D13" s="111"/>
      <c r="E13" s="112"/>
      <c r="F13" s="112"/>
      <c r="G13" s="113">
        <v>0</v>
      </c>
      <c r="H13" s="113">
        <v>0</v>
      </c>
      <c r="I13" s="115"/>
      <c r="J13" s="114">
        <v>0</v>
      </c>
      <c r="K13" s="115">
        <f t="shared" si="0"/>
        <v>0</v>
      </c>
    </row>
    <row r="14" spans="2:11" ht="50.1" customHeight="1" thickBot="1">
      <c r="B14" s="358"/>
      <c r="C14" s="111"/>
      <c r="D14" s="111"/>
      <c r="E14" s="112"/>
      <c r="F14" s="112"/>
      <c r="G14" s="113">
        <v>0</v>
      </c>
      <c r="H14" s="113">
        <v>0</v>
      </c>
      <c r="I14" s="115"/>
      <c r="J14" s="114">
        <v>0</v>
      </c>
      <c r="K14" s="115">
        <f t="shared" si="0"/>
        <v>0</v>
      </c>
    </row>
    <row r="15" spans="2:11" ht="50.1" customHeight="1" thickBot="1">
      <c r="B15" s="358"/>
      <c r="C15" s="111"/>
      <c r="D15" s="111"/>
      <c r="E15" s="112"/>
      <c r="F15" s="112"/>
      <c r="G15" s="113">
        <v>0</v>
      </c>
      <c r="H15" s="113">
        <v>0</v>
      </c>
      <c r="I15" s="115"/>
      <c r="J15" s="114">
        <v>0</v>
      </c>
      <c r="K15" s="115">
        <f t="shared" si="0"/>
        <v>0</v>
      </c>
    </row>
    <row r="16" spans="2:11" ht="50.1" customHeight="1" thickBot="1">
      <c r="B16" s="358"/>
      <c r="C16" s="379" t="s">
        <v>148</v>
      </c>
      <c r="D16" s="380"/>
      <c r="E16" s="380"/>
      <c r="F16" s="87">
        <f>F15+F14+F13</f>
        <v>0</v>
      </c>
      <c r="G16" s="87">
        <f t="shared" ref="G16:K16" si="2">G15+G14+G13</f>
        <v>0</v>
      </c>
      <c r="H16" s="87">
        <f t="shared" si="2"/>
        <v>0</v>
      </c>
      <c r="I16" s="87">
        <f t="shared" si="2"/>
        <v>0</v>
      </c>
      <c r="J16" s="87">
        <f t="shared" si="2"/>
        <v>0</v>
      </c>
      <c r="K16" s="87">
        <f t="shared" si="2"/>
        <v>0</v>
      </c>
    </row>
    <row r="17" spans="2:11" ht="50.1" customHeight="1" thickBot="1">
      <c r="B17" s="287" t="s">
        <v>223</v>
      </c>
      <c r="C17" s="356"/>
      <c r="D17" s="356"/>
      <c r="E17" s="356"/>
      <c r="F17" s="86">
        <f>F16+F12</f>
        <v>0</v>
      </c>
      <c r="G17" s="86">
        <f t="shared" ref="G17:K17" si="3">G16+G12</f>
        <v>0</v>
      </c>
      <c r="H17" s="86">
        <f t="shared" si="3"/>
        <v>0</v>
      </c>
      <c r="I17" s="86">
        <f t="shared" si="3"/>
        <v>0</v>
      </c>
      <c r="J17" s="86">
        <f t="shared" si="3"/>
        <v>0</v>
      </c>
      <c r="K17" s="86">
        <f t="shared" si="3"/>
        <v>0</v>
      </c>
    </row>
    <row r="20" spans="2:11" ht="30">
      <c r="B20" s="521" t="s">
        <v>259</v>
      </c>
      <c r="C20" s="521"/>
      <c r="D20" s="521"/>
      <c r="E20" s="222" t="s">
        <v>87</v>
      </c>
      <c r="F20" s="222"/>
      <c r="G20" s="222"/>
      <c r="H20" s="222"/>
      <c r="I20" s="355" t="s">
        <v>261</v>
      </c>
      <c r="J20" s="355"/>
      <c r="K20" s="355"/>
    </row>
    <row r="21" spans="2:11" ht="30">
      <c r="B21" s="522" t="s">
        <v>84</v>
      </c>
      <c r="C21" s="522"/>
      <c r="D21" s="522"/>
      <c r="E21" s="222" t="s">
        <v>260</v>
      </c>
      <c r="F21" s="222"/>
      <c r="G21" s="222"/>
      <c r="H21" s="222"/>
      <c r="I21" s="355" t="s">
        <v>260</v>
      </c>
      <c r="J21" s="355"/>
      <c r="K21" s="355"/>
    </row>
    <row r="22" spans="2:11" ht="30">
      <c r="B22" s="23"/>
      <c r="C22" s="24"/>
      <c r="D22" s="24"/>
      <c r="E22" s="23"/>
      <c r="F22" s="23"/>
      <c r="G22" s="23"/>
      <c r="H22" s="23"/>
      <c r="I22" s="23"/>
      <c r="J22" s="23"/>
      <c r="K22" s="23"/>
    </row>
    <row r="23" spans="2:11" ht="30">
      <c r="B23" s="23"/>
      <c r="C23" s="24"/>
      <c r="D23" s="24"/>
      <c r="E23" s="23"/>
      <c r="F23" s="23"/>
      <c r="G23" s="23"/>
      <c r="H23" s="23"/>
      <c r="I23" s="23"/>
      <c r="J23" s="23"/>
      <c r="K23" s="23"/>
    </row>
    <row r="24" spans="2:11" ht="30">
      <c r="B24" s="28" t="s">
        <v>80</v>
      </c>
      <c r="C24" s="222" t="s">
        <v>48</v>
      </c>
      <c r="D24" s="222"/>
      <c r="E24" s="222"/>
      <c r="F24" s="75"/>
      <c r="G24" s="24"/>
      <c r="H24" s="222" t="s">
        <v>81</v>
      </c>
      <c r="I24" s="222"/>
      <c r="J24" s="222"/>
      <c r="K24" s="222"/>
    </row>
    <row r="25" spans="2:11" ht="30">
      <c r="B25" s="26" t="s">
        <v>79</v>
      </c>
      <c r="C25" s="222" t="s">
        <v>79</v>
      </c>
      <c r="D25" s="222"/>
      <c r="E25" s="222"/>
      <c r="F25" s="75"/>
      <c r="G25" s="24"/>
      <c r="H25" s="222" t="s">
        <v>79</v>
      </c>
      <c r="I25" s="222"/>
      <c r="J25" s="222"/>
      <c r="K25" s="222"/>
    </row>
  </sheetData>
  <mergeCells count="27">
    <mergeCell ref="B5:K5"/>
    <mergeCell ref="C12:E12"/>
    <mergeCell ref="C16:E16"/>
    <mergeCell ref="B2:D2"/>
    <mergeCell ref="B3:D3"/>
    <mergeCell ref="B4:D4"/>
    <mergeCell ref="E2:K3"/>
    <mergeCell ref="E4:K4"/>
    <mergeCell ref="B17:E17"/>
    <mergeCell ref="B9:B12"/>
    <mergeCell ref="B13:B16"/>
    <mergeCell ref="H6:K6"/>
    <mergeCell ref="B7:B8"/>
    <mergeCell ref="C7:C8"/>
    <mergeCell ref="E7:E8"/>
    <mergeCell ref="G7:K7"/>
    <mergeCell ref="D7:D8"/>
    <mergeCell ref="C24:E24"/>
    <mergeCell ref="C25:E25"/>
    <mergeCell ref="H24:K24"/>
    <mergeCell ref="H25:K25"/>
    <mergeCell ref="I20:K20"/>
    <mergeCell ref="I21:K21"/>
    <mergeCell ref="E20:H20"/>
    <mergeCell ref="E21:H21"/>
    <mergeCell ref="B20:D20"/>
    <mergeCell ref="B21:D21"/>
  </mergeCells>
  <printOptions horizontalCentered="1"/>
  <pageMargins left="0" right="0" top="0.75" bottom="0" header="0.31496062992126" footer="0.31496062992126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5:Q34"/>
  <sheetViews>
    <sheetView rightToLeft="1" topLeftCell="D1" zoomScale="60" zoomScaleNormal="60" workbookViewId="0">
      <selection activeCell="E6" sqref="E6:Q9"/>
    </sheetView>
  </sheetViews>
  <sheetFormatPr defaultColWidth="9.125" defaultRowHeight="18.75"/>
  <cols>
    <col min="1" max="3" width="9.125" style="5"/>
    <col min="4" max="4" width="24" style="5" customWidth="1"/>
    <col min="5" max="5" width="35" style="5" customWidth="1"/>
    <col min="6" max="6" width="16.625" style="5" customWidth="1"/>
    <col min="7" max="17" width="15.75" style="5" customWidth="1"/>
    <col min="18" max="16384" width="9.125" style="5"/>
  </cols>
  <sheetData>
    <row r="5" spans="5:17" ht="19.5" thickBot="1"/>
    <row r="6" spans="5:17" ht="39" customHeight="1">
      <c r="E6" s="404" t="s">
        <v>57</v>
      </c>
      <c r="F6" s="405"/>
      <c r="G6" s="410" t="s">
        <v>73</v>
      </c>
      <c r="H6" s="411"/>
      <c r="I6" s="411"/>
      <c r="J6" s="411"/>
      <c r="K6" s="411"/>
      <c r="L6" s="411"/>
      <c r="M6" s="411"/>
      <c r="N6" s="411"/>
      <c r="O6" s="411"/>
      <c r="P6" s="411"/>
      <c r="Q6" s="412"/>
    </row>
    <row r="7" spans="5:17" ht="43.5" customHeight="1" thickBot="1">
      <c r="E7" s="406" t="s">
        <v>44</v>
      </c>
      <c r="F7" s="407"/>
      <c r="G7" s="413"/>
      <c r="H7" s="414"/>
      <c r="I7" s="414"/>
      <c r="J7" s="414"/>
      <c r="K7" s="414"/>
      <c r="L7" s="414"/>
      <c r="M7" s="414"/>
      <c r="N7" s="414"/>
      <c r="O7" s="414"/>
      <c r="P7" s="414"/>
      <c r="Q7" s="415"/>
    </row>
    <row r="8" spans="5:17" ht="36.75" customHeight="1" thickBot="1">
      <c r="E8" s="408" t="s">
        <v>72</v>
      </c>
      <c r="F8" s="409"/>
      <c r="G8" s="416" t="s">
        <v>70</v>
      </c>
      <c r="H8" s="417"/>
      <c r="I8" s="417"/>
      <c r="J8" s="417"/>
      <c r="K8" s="417"/>
      <c r="L8" s="417"/>
      <c r="M8" s="417"/>
      <c r="N8" s="417"/>
      <c r="O8" s="417"/>
      <c r="P8" s="417"/>
      <c r="Q8" s="418"/>
    </row>
    <row r="9" spans="5:17" ht="33" customHeight="1" thickBot="1">
      <c r="E9" s="388" t="s">
        <v>71</v>
      </c>
      <c r="F9" s="389"/>
      <c r="G9" s="6"/>
      <c r="H9" s="6"/>
      <c r="I9" s="6"/>
      <c r="J9" s="6"/>
      <c r="K9" s="7"/>
      <c r="L9" s="7"/>
      <c r="M9" s="7"/>
      <c r="N9" s="7"/>
      <c r="O9" s="7"/>
      <c r="P9" s="7"/>
      <c r="Q9" s="8"/>
    </row>
    <row r="10" spans="5:17" ht="33" customHeight="1" thickBot="1">
      <c r="E10" s="14"/>
      <c r="F10" s="21"/>
      <c r="G10" s="6"/>
      <c r="H10" s="6"/>
      <c r="I10" s="6"/>
      <c r="J10" s="6"/>
      <c r="K10" s="7"/>
      <c r="L10" s="7"/>
      <c r="M10" s="7"/>
      <c r="N10" s="7"/>
      <c r="O10" s="7"/>
      <c r="P10" s="7"/>
      <c r="Q10" s="8"/>
    </row>
    <row r="11" spans="5:17" ht="41.1" customHeight="1" thickBot="1">
      <c r="E11" s="396" t="s">
        <v>155</v>
      </c>
      <c r="F11" s="397"/>
      <c r="G11" s="398"/>
      <c r="H11" s="398"/>
      <c r="I11" s="398"/>
      <c r="J11" s="398"/>
      <c r="K11" s="398"/>
      <c r="L11" s="398"/>
      <c r="M11" s="398"/>
      <c r="N11" s="398"/>
      <c r="O11" s="398"/>
      <c r="P11" s="399"/>
      <c r="Q11" s="400"/>
    </row>
    <row r="12" spans="5:17" s="9" customFormat="1" ht="113.25" customHeight="1" thickBot="1">
      <c r="E12" s="390" t="s">
        <v>5</v>
      </c>
      <c r="F12" s="391"/>
      <c r="G12" s="117" t="s">
        <v>6</v>
      </c>
      <c r="H12" s="117" t="s">
        <v>45</v>
      </c>
      <c r="I12" s="117" t="s">
        <v>11</v>
      </c>
      <c r="J12" s="117" t="s">
        <v>41</v>
      </c>
      <c r="K12" s="529" t="s">
        <v>161</v>
      </c>
      <c r="L12" s="117" t="s">
        <v>162</v>
      </c>
      <c r="M12" s="117" t="s">
        <v>52</v>
      </c>
      <c r="N12" s="117" t="s">
        <v>2</v>
      </c>
      <c r="O12" s="117" t="s">
        <v>42</v>
      </c>
      <c r="P12" s="117" t="s">
        <v>118</v>
      </c>
      <c r="Q12" s="117" t="s">
        <v>4</v>
      </c>
    </row>
    <row r="13" spans="5:17" s="9" customFormat="1" ht="59.25" customHeight="1" thickBot="1">
      <c r="E13" s="392" t="s">
        <v>50</v>
      </c>
      <c r="F13" s="393"/>
      <c r="G13" s="118"/>
      <c r="H13" s="118"/>
      <c r="I13" s="118"/>
      <c r="J13" s="118"/>
      <c r="K13" s="118"/>
      <c r="L13" s="118"/>
      <c r="M13" s="118"/>
      <c r="N13" s="118">
        <f>M13+L13+K13+J13+I13+H13+G13</f>
        <v>0</v>
      </c>
      <c r="O13" s="118"/>
      <c r="P13" s="118"/>
      <c r="Q13" s="118">
        <f>P13+O13+N13</f>
        <v>0</v>
      </c>
    </row>
    <row r="14" spans="5:17" s="9" customFormat="1" ht="59.25" customHeight="1" thickBot="1">
      <c r="E14" s="392" t="s">
        <v>51</v>
      </c>
      <c r="F14" s="393"/>
      <c r="G14" s="97"/>
      <c r="H14" s="97"/>
      <c r="I14" s="97"/>
      <c r="J14" s="97"/>
      <c r="K14" s="97"/>
      <c r="L14" s="97"/>
      <c r="M14" s="97"/>
      <c r="N14" s="118">
        <f t="shared" ref="N14:N15" si="0">M14+L14+K14+J14+I14+H14+G14</f>
        <v>0</v>
      </c>
      <c r="O14" s="97"/>
      <c r="P14" s="97"/>
      <c r="Q14" s="118">
        <f t="shared" ref="Q14:Q15" si="1">P14+O14+N14</f>
        <v>0</v>
      </c>
    </row>
    <row r="15" spans="5:17" s="9" customFormat="1" ht="59.25" customHeight="1" thickBot="1">
      <c r="E15" s="244" t="s">
        <v>53</v>
      </c>
      <c r="F15" s="246"/>
      <c r="G15" s="119">
        <f>SUM(G13:G14)</f>
        <v>0</v>
      </c>
      <c r="H15" s="119">
        <f t="shared" ref="H15:Q15" si="2">SUM(H13:H14)</f>
        <v>0</v>
      </c>
      <c r="I15" s="119">
        <f t="shared" si="2"/>
        <v>0</v>
      </c>
      <c r="J15" s="119">
        <f t="shared" si="2"/>
        <v>0</v>
      </c>
      <c r="K15" s="119">
        <f t="shared" si="2"/>
        <v>0</v>
      </c>
      <c r="L15" s="119">
        <f t="shared" si="2"/>
        <v>0</v>
      </c>
      <c r="M15" s="119">
        <f t="shared" si="2"/>
        <v>0</v>
      </c>
      <c r="N15" s="119">
        <f t="shared" si="2"/>
        <v>0</v>
      </c>
      <c r="O15" s="119">
        <f t="shared" si="2"/>
        <v>0</v>
      </c>
      <c r="P15" s="119">
        <f t="shared" si="2"/>
        <v>0</v>
      </c>
      <c r="Q15" s="119">
        <f t="shared" si="2"/>
        <v>0</v>
      </c>
    </row>
    <row r="16" spans="5:17" ht="64.5" customHeight="1" thickBot="1">
      <c r="E16" s="401" t="s">
        <v>149</v>
      </c>
      <c r="F16" s="402"/>
      <c r="G16" s="402"/>
      <c r="H16" s="402"/>
      <c r="I16" s="402"/>
      <c r="J16" s="402"/>
      <c r="K16" s="402"/>
      <c r="L16" s="402"/>
      <c r="M16" s="402"/>
      <c r="N16" s="402"/>
      <c r="O16" s="402"/>
      <c r="P16" s="402"/>
      <c r="Q16" s="403"/>
    </row>
    <row r="17" spans="4:17" ht="95.25" customHeight="1" thickBot="1">
      <c r="E17" s="394" t="s">
        <v>5</v>
      </c>
      <c r="F17" s="395"/>
      <c r="G17" s="117" t="s">
        <v>6</v>
      </c>
      <c r="H17" s="117" t="s">
        <v>45</v>
      </c>
      <c r="I17" s="117" t="s">
        <v>11</v>
      </c>
      <c r="J17" s="117" t="s">
        <v>41</v>
      </c>
      <c r="K17" s="117" t="s">
        <v>46</v>
      </c>
      <c r="L17" s="117" t="s">
        <v>47</v>
      </c>
      <c r="M17" s="117" t="s">
        <v>52</v>
      </c>
      <c r="N17" s="117" t="s">
        <v>2</v>
      </c>
      <c r="O17" s="117" t="s">
        <v>42</v>
      </c>
      <c r="P17" s="117" t="s">
        <v>118</v>
      </c>
      <c r="Q17" s="117" t="s">
        <v>4</v>
      </c>
    </row>
    <row r="18" spans="4:17" s="9" customFormat="1" ht="36.950000000000003" customHeight="1" thickBot="1">
      <c r="E18" s="386" t="s">
        <v>76</v>
      </c>
      <c r="F18" s="120" t="s">
        <v>74</v>
      </c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1">
        <f>O18+N18</f>
        <v>0</v>
      </c>
    </row>
    <row r="19" spans="4:17" s="9" customFormat="1" ht="36.950000000000003" customHeight="1" thickBot="1">
      <c r="E19" s="387"/>
      <c r="F19" s="120" t="s">
        <v>75</v>
      </c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>
        <f t="shared" ref="Q19:Q21" si="3">O19+N19</f>
        <v>0</v>
      </c>
    </row>
    <row r="20" spans="4:17" s="9" customFormat="1" ht="54" customHeight="1" thickBot="1">
      <c r="E20" s="419" t="s">
        <v>77</v>
      </c>
      <c r="F20" s="420"/>
      <c r="G20" s="123">
        <f>G19-G18</f>
        <v>0</v>
      </c>
      <c r="H20" s="123">
        <f t="shared" ref="H20:Q20" si="4">H19-H18</f>
        <v>0</v>
      </c>
      <c r="I20" s="123">
        <f t="shared" si="4"/>
        <v>0</v>
      </c>
      <c r="J20" s="123">
        <f t="shared" si="4"/>
        <v>0</v>
      </c>
      <c r="K20" s="123">
        <f t="shared" si="4"/>
        <v>0</v>
      </c>
      <c r="L20" s="123">
        <f t="shared" si="4"/>
        <v>0</v>
      </c>
      <c r="M20" s="123">
        <f t="shared" si="4"/>
        <v>0</v>
      </c>
      <c r="N20" s="123">
        <f t="shared" si="4"/>
        <v>0</v>
      </c>
      <c r="O20" s="123">
        <f t="shared" si="4"/>
        <v>0</v>
      </c>
      <c r="P20" s="123">
        <f t="shared" si="4"/>
        <v>0</v>
      </c>
      <c r="Q20" s="123">
        <f t="shared" si="4"/>
        <v>0</v>
      </c>
    </row>
    <row r="21" spans="4:17" ht="99.75" customHeight="1" thickBot="1">
      <c r="E21" s="421" t="s">
        <v>85</v>
      </c>
      <c r="F21" s="422"/>
      <c r="G21" s="530"/>
      <c r="H21" s="124"/>
      <c r="I21" s="530"/>
      <c r="J21" s="530"/>
      <c r="K21" s="530"/>
      <c r="L21" s="530"/>
      <c r="M21" s="530"/>
      <c r="N21" s="137">
        <f>H21</f>
        <v>0</v>
      </c>
      <c r="O21" s="530"/>
      <c r="P21" s="530"/>
      <c r="Q21" s="531">
        <f>N21</f>
        <v>0</v>
      </c>
    </row>
    <row r="22" spans="4:17" ht="77.25" customHeight="1" thickBot="1">
      <c r="E22" s="396" t="s">
        <v>150</v>
      </c>
      <c r="F22" s="397"/>
      <c r="G22" s="398"/>
      <c r="H22" s="398"/>
      <c r="I22" s="398"/>
      <c r="J22" s="398"/>
      <c r="K22" s="398"/>
      <c r="L22" s="398"/>
      <c r="M22" s="398"/>
      <c r="N22" s="398"/>
      <c r="O22" s="398"/>
      <c r="P22" s="399"/>
      <c r="Q22" s="400"/>
    </row>
    <row r="23" spans="4:17" ht="99" customHeight="1" thickBot="1">
      <c r="D23" s="11"/>
      <c r="E23" s="423" t="s">
        <v>5</v>
      </c>
      <c r="F23" s="424"/>
      <c r="G23" s="117" t="s">
        <v>6</v>
      </c>
      <c r="H23" s="117" t="s">
        <v>45</v>
      </c>
      <c r="I23" s="117" t="s">
        <v>11</v>
      </c>
      <c r="J23" s="117" t="s">
        <v>41</v>
      </c>
      <c r="K23" s="117" t="s">
        <v>46</v>
      </c>
      <c r="L23" s="117" t="s">
        <v>47</v>
      </c>
      <c r="M23" s="117" t="s">
        <v>52</v>
      </c>
      <c r="N23" s="117" t="s">
        <v>2</v>
      </c>
      <c r="O23" s="117" t="s">
        <v>42</v>
      </c>
      <c r="P23" s="117" t="s">
        <v>118</v>
      </c>
      <c r="Q23" s="117" t="s">
        <v>4</v>
      </c>
    </row>
    <row r="24" spans="4:17" ht="40.5" customHeight="1" thickBot="1">
      <c r="E24" s="394" t="s">
        <v>50</v>
      </c>
      <c r="F24" s="395"/>
      <c r="G24" s="118"/>
      <c r="H24" s="118"/>
      <c r="I24" s="118"/>
      <c r="J24" s="118"/>
      <c r="K24" s="118"/>
      <c r="L24" s="118"/>
      <c r="M24" s="118"/>
      <c r="N24" s="118">
        <f>M24+L24+K24+J24+I24+H24+G24</f>
        <v>0</v>
      </c>
      <c r="O24" s="118"/>
      <c r="P24" s="118"/>
      <c r="Q24" s="118">
        <f>P24+O24+N24</f>
        <v>0</v>
      </c>
    </row>
    <row r="25" spans="4:17" ht="46.5" customHeight="1" thickBot="1">
      <c r="E25" s="394" t="s">
        <v>51</v>
      </c>
      <c r="F25" s="395"/>
      <c r="G25" s="97"/>
      <c r="H25" s="97"/>
      <c r="I25" s="97"/>
      <c r="J25" s="97"/>
      <c r="K25" s="97"/>
      <c r="L25" s="97"/>
      <c r="M25" s="97"/>
      <c r="N25" s="118">
        <f t="shared" ref="N25:N26" si="5">M25+L25+K25+J25+I25+H25+G25</f>
        <v>0</v>
      </c>
      <c r="O25" s="97"/>
      <c r="P25" s="97"/>
      <c r="Q25" s="118">
        <f t="shared" ref="Q25:Q26" si="6">P25+O25+N25</f>
        <v>0</v>
      </c>
    </row>
    <row r="26" spans="4:17" ht="62.25" customHeight="1" thickBot="1">
      <c r="E26" s="244" t="s">
        <v>53</v>
      </c>
      <c r="F26" s="246"/>
      <c r="G26" s="119">
        <f>SUM(G24:G25)</f>
        <v>0</v>
      </c>
      <c r="H26" s="119">
        <f t="shared" ref="H26:Q26" si="7">SUM(H24:H25)</f>
        <v>0</v>
      </c>
      <c r="I26" s="119">
        <f t="shared" si="7"/>
        <v>0</v>
      </c>
      <c r="J26" s="119">
        <f t="shared" si="7"/>
        <v>0</v>
      </c>
      <c r="K26" s="119">
        <f t="shared" si="7"/>
        <v>0</v>
      </c>
      <c r="L26" s="119">
        <f t="shared" si="7"/>
        <v>0</v>
      </c>
      <c r="M26" s="119">
        <f t="shared" si="7"/>
        <v>0</v>
      </c>
      <c r="N26" s="119">
        <f t="shared" si="7"/>
        <v>0</v>
      </c>
      <c r="O26" s="119">
        <f t="shared" si="7"/>
        <v>0</v>
      </c>
      <c r="P26" s="119">
        <f t="shared" si="7"/>
        <v>0</v>
      </c>
      <c r="Q26" s="119">
        <f t="shared" si="7"/>
        <v>0</v>
      </c>
    </row>
    <row r="29" spans="4:17" ht="31.5">
      <c r="E29" s="533" t="s">
        <v>259</v>
      </c>
      <c r="F29" s="533"/>
      <c r="G29" s="533"/>
      <c r="H29" s="533"/>
      <c r="I29" s="222" t="s">
        <v>87</v>
      </c>
      <c r="J29" s="222"/>
      <c r="K29" s="222"/>
      <c r="L29" s="222"/>
      <c r="M29" s="222"/>
      <c r="N29" s="222" t="s">
        <v>82</v>
      </c>
      <c r="O29" s="222"/>
      <c r="P29" s="222"/>
      <c r="Q29" s="222"/>
    </row>
    <row r="30" spans="4:17" ht="30">
      <c r="E30" s="222" t="s">
        <v>79</v>
      </c>
      <c r="F30" s="222"/>
      <c r="G30" s="222"/>
      <c r="H30" s="222"/>
      <c r="I30" s="532" t="s">
        <v>84</v>
      </c>
      <c r="J30" s="532"/>
      <c r="K30" s="532"/>
      <c r="L30" s="532"/>
      <c r="M30" s="532"/>
      <c r="N30" s="222" t="s">
        <v>79</v>
      </c>
      <c r="O30" s="222"/>
      <c r="P30" s="222"/>
      <c r="Q30" s="222"/>
    </row>
    <row r="31" spans="4:17" ht="30">
      <c r="E31" s="23"/>
      <c r="F31" s="23"/>
      <c r="G31" s="24"/>
      <c r="H31" s="23"/>
      <c r="I31" s="23"/>
      <c r="J31" s="23"/>
      <c r="K31" s="23"/>
      <c r="L31" s="23"/>
    </row>
    <row r="32" spans="4:17" ht="30">
      <c r="E32" s="23"/>
      <c r="F32" s="23"/>
      <c r="G32" s="24"/>
      <c r="H32" s="23"/>
      <c r="I32" s="23"/>
      <c r="J32" s="23"/>
      <c r="K32" s="23"/>
      <c r="L32" s="23"/>
    </row>
    <row r="33" spans="5:17" ht="30">
      <c r="E33" s="222" t="s">
        <v>80</v>
      </c>
      <c r="F33" s="222"/>
      <c r="G33" s="222"/>
      <c r="H33" s="52"/>
      <c r="I33" s="222" t="s">
        <v>48</v>
      </c>
      <c r="J33" s="222"/>
      <c r="K33" s="222"/>
      <c r="L33" s="222"/>
      <c r="M33" s="222" t="s">
        <v>224</v>
      </c>
      <c r="N33" s="222"/>
      <c r="O33" s="222"/>
      <c r="P33" s="222"/>
      <c r="Q33" s="222"/>
    </row>
    <row r="34" spans="5:17" ht="30">
      <c r="E34" s="222" t="s">
        <v>79</v>
      </c>
      <c r="F34" s="222"/>
      <c r="G34" s="222"/>
      <c r="H34" s="52"/>
      <c r="I34" s="222" t="s">
        <v>79</v>
      </c>
      <c r="J34" s="222"/>
      <c r="K34" s="222"/>
      <c r="L34" s="222"/>
    </row>
  </sheetData>
  <sheetProtection formatCells="0" formatColumns="0" formatRows="0" insertColumns="0" insertRows="0" insertHyperlinks="0" deleteColumns="0" deleteRows="0" sort="0" autoFilter="0" pivotTables="0"/>
  <mergeCells count="32">
    <mergeCell ref="I33:L33"/>
    <mergeCell ref="I34:L34"/>
    <mergeCell ref="M33:Q33"/>
    <mergeCell ref="N29:Q29"/>
    <mergeCell ref="N30:Q30"/>
    <mergeCell ref="E29:H29"/>
    <mergeCell ref="E30:H30"/>
    <mergeCell ref="I29:M29"/>
    <mergeCell ref="I30:M30"/>
    <mergeCell ref="E20:F20"/>
    <mergeCell ref="E21:F21"/>
    <mergeCell ref="E22:Q22"/>
    <mergeCell ref="E23:F23"/>
    <mergeCell ref="E24:F24"/>
    <mergeCell ref="E25:F25"/>
    <mergeCell ref="E34:G34"/>
    <mergeCell ref="E33:G33"/>
    <mergeCell ref="E26:F26"/>
    <mergeCell ref="E6:F6"/>
    <mergeCell ref="E7:F7"/>
    <mergeCell ref="E8:F8"/>
    <mergeCell ref="G6:Q7"/>
    <mergeCell ref="G8:Q8"/>
    <mergeCell ref="E18:E19"/>
    <mergeCell ref="E9:F9"/>
    <mergeCell ref="E12:F12"/>
    <mergeCell ref="E13:F13"/>
    <mergeCell ref="E14:F14"/>
    <mergeCell ref="E15:F15"/>
    <mergeCell ref="E17:F17"/>
    <mergeCell ref="E11:Q11"/>
    <mergeCell ref="E16:Q16"/>
  </mergeCells>
  <printOptions horizontalCentered="1" verticalCentered="1"/>
  <pageMargins left="0" right="0" top="0" bottom="0" header="0.31496062992126" footer="0.31496062992126"/>
  <pageSetup paperSize="9" scale="4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Q29"/>
  <sheetViews>
    <sheetView rightToLeft="1" topLeftCell="B1" workbookViewId="0">
      <selection activeCell="B5" sqref="B5:E5"/>
    </sheetView>
  </sheetViews>
  <sheetFormatPr defaultRowHeight="16.5"/>
  <cols>
    <col min="2" max="2" width="17" customWidth="1"/>
    <col min="3" max="3" width="10.75" customWidth="1"/>
    <col min="4" max="5" width="11.375" customWidth="1"/>
    <col min="6" max="6" width="10.625" customWidth="1"/>
    <col min="7" max="8" width="11.375" customWidth="1"/>
    <col min="9" max="9" width="10.25" customWidth="1"/>
    <col min="10" max="11" width="12.5" customWidth="1"/>
    <col min="12" max="12" width="8.375" customWidth="1"/>
    <col min="13" max="14" width="9.25" customWidth="1"/>
    <col min="15" max="15" width="11" customWidth="1"/>
  </cols>
  <sheetData>
    <row r="2" spans="2:17" ht="17.25" thickBot="1"/>
    <row r="3" spans="2:17" ht="32.25" customHeight="1">
      <c r="B3" s="172" t="s">
        <v>249</v>
      </c>
      <c r="C3" s="173"/>
      <c r="D3" s="173"/>
      <c r="E3" s="174"/>
      <c r="F3" s="428" t="s">
        <v>65</v>
      </c>
      <c r="G3" s="429"/>
      <c r="H3" s="429"/>
      <c r="I3" s="429"/>
      <c r="J3" s="429"/>
      <c r="K3" s="429"/>
      <c r="L3" s="429"/>
      <c r="M3" s="429"/>
      <c r="N3" s="429"/>
      <c r="O3" s="429"/>
      <c r="P3" s="429"/>
      <c r="Q3" s="430"/>
    </row>
    <row r="4" spans="2:17" ht="36" customHeight="1">
      <c r="B4" s="441" t="s">
        <v>39</v>
      </c>
      <c r="C4" s="442"/>
      <c r="D4" s="442"/>
      <c r="E4" s="443"/>
      <c r="F4" s="431"/>
      <c r="G4" s="432"/>
      <c r="H4" s="432"/>
      <c r="I4" s="432"/>
      <c r="J4" s="432"/>
      <c r="K4" s="432"/>
      <c r="L4" s="432"/>
      <c r="M4" s="432"/>
      <c r="N4" s="432"/>
      <c r="O4" s="432"/>
      <c r="P4" s="432"/>
      <c r="Q4" s="433"/>
    </row>
    <row r="5" spans="2:17" ht="41.25" customHeight="1" thickBot="1">
      <c r="B5" s="444" t="s">
        <v>56</v>
      </c>
      <c r="C5" s="445"/>
      <c r="D5" s="445"/>
      <c r="E5" s="446"/>
      <c r="F5" s="434" t="s">
        <v>66</v>
      </c>
      <c r="G5" s="435"/>
      <c r="H5" s="435"/>
      <c r="I5" s="435"/>
      <c r="J5" s="435"/>
      <c r="K5" s="435"/>
      <c r="L5" s="435"/>
      <c r="M5" s="435"/>
      <c r="N5" s="435"/>
      <c r="O5" s="435"/>
      <c r="P5" s="435"/>
      <c r="Q5" s="436"/>
    </row>
    <row r="6" spans="2:17" ht="32.25" customHeight="1" thickBot="1">
      <c r="B6" s="450" t="s">
        <v>212</v>
      </c>
      <c r="C6" s="451"/>
      <c r="D6" s="451"/>
      <c r="E6" s="451"/>
      <c r="F6" s="451"/>
      <c r="G6" s="451"/>
      <c r="H6" s="451"/>
      <c r="I6" s="451"/>
      <c r="J6" s="451"/>
      <c r="K6" s="451"/>
      <c r="L6" s="451"/>
      <c r="M6" s="451"/>
      <c r="N6" s="451"/>
      <c r="O6" s="451"/>
      <c r="P6" s="451"/>
      <c r="Q6" s="452"/>
    </row>
    <row r="7" spans="2:17" ht="17.25" thickBot="1"/>
    <row r="8" spans="2:17" ht="39.75" customHeight="1" thickBot="1">
      <c r="B8" s="437" t="s">
        <v>136</v>
      </c>
      <c r="C8" s="534" t="s">
        <v>196</v>
      </c>
      <c r="D8" s="535"/>
      <c r="E8" s="535"/>
      <c r="F8" s="535"/>
      <c r="G8" s="535"/>
      <c r="H8" s="535"/>
      <c r="I8" s="535"/>
      <c r="J8" s="535"/>
      <c r="K8" s="535"/>
      <c r="L8" s="535"/>
      <c r="M8" s="535"/>
      <c r="N8" s="535"/>
      <c r="O8" s="535"/>
      <c r="P8" s="535"/>
      <c r="Q8" s="536"/>
    </row>
    <row r="9" spans="2:17" ht="92.25" customHeight="1" thickBot="1">
      <c r="B9" s="438"/>
      <c r="C9" s="54" t="s">
        <v>94</v>
      </c>
      <c r="D9" s="54" t="s">
        <v>134</v>
      </c>
      <c r="E9" s="54" t="s">
        <v>163</v>
      </c>
      <c r="F9" s="54" t="s">
        <v>170</v>
      </c>
      <c r="G9" s="54" t="s">
        <v>171</v>
      </c>
      <c r="H9" s="125" t="s">
        <v>262</v>
      </c>
      <c r="I9" s="54" t="s">
        <v>263</v>
      </c>
      <c r="J9" s="54" t="s">
        <v>264</v>
      </c>
      <c r="K9" s="54"/>
      <c r="L9" s="54"/>
      <c r="M9" s="54"/>
      <c r="N9" s="54"/>
      <c r="O9" s="54"/>
      <c r="P9" s="54"/>
      <c r="Q9" s="54"/>
    </row>
    <row r="10" spans="2:17" ht="24.75" customHeight="1" thickBot="1">
      <c r="B10" s="130" t="s">
        <v>137</v>
      </c>
      <c r="C10" s="128"/>
      <c r="D10" s="128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8"/>
      <c r="P10" s="128"/>
      <c r="Q10" s="128"/>
    </row>
    <row r="11" spans="2:17" ht="23.25" thickBot="1">
      <c r="B11" s="129" t="s">
        <v>199</v>
      </c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</row>
    <row r="13" spans="2:17" ht="17.25" thickBot="1"/>
    <row r="14" spans="2:17" ht="45" customHeight="1" thickBot="1">
      <c r="B14" s="426" t="s">
        <v>136</v>
      </c>
      <c r="C14" s="439" t="s">
        <v>142</v>
      </c>
      <c r="D14" s="440"/>
      <c r="E14" s="440"/>
      <c r="F14" s="439" t="s">
        <v>211</v>
      </c>
      <c r="G14" s="440"/>
      <c r="H14" s="440"/>
      <c r="I14" s="440"/>
      <c r="J14" s="440"/>
      <c r="K14" s="440"/>
      <c r="L14" s="440"/>
      <c r="M14" s="440"/>
      <c r="N14" s="440"/>
      <c r="O14" s="440"/>
      <c r="P14" s="440"/>
      <c r="Q14" s="447"/>
    </row>
    <row r="15" spans="2:17" ht="113.25" thickBot="1">
      <c r="B15" s="427"/>
      <c r="C15" s="54" t="s">
        <v>205</v>
      </c>
      <c r="D15" s="54" t="s">
        <v>206</v>
      </c>
      <c r="E15" s="55" t="s">
        <v>140</v>
      </c>
      <c r="F15" s="126" t="s">
        <v>139</v>
      </c>
      <c r="G15" s="126" t="s">
        <v>151</v>
      </c>
      <c r="H15" s="126" t="s">
        <v>167</v>
      </c>
      <c r="I15" s="126" t="s">
        <v>152</v>
      </c>
      <c r="J15" s="126" t="s">
        <v>141</v>
      </c>
      <c r="K15" s="126" t="s">
        <v>153</v>
      </c>
      <c r="L15" s="126" t="s">
        <v>154</v>
      </c>
      <c r="M15" s="126" t="s">
        <v>164</v>
      </c>
      <c r="N15" s="126" t="s">
        <v>165</v>
      </c>
      <c r="O15" s="127" t="s">
        <v>166</v>
      </c>
      <c r="P15" s="127" t="s">
        <v>168</v>
      </c>
      <c r="Q15" s="127" t="s">
        <v>169</v>
      </c>
    </row>
    <row r="16" spans="2:17" ht="36.75" customHeight="1" thickBot="1">
      <c r="B16" s="32" t="s">
        <v>137</v>
      </c>
      <c r="C16" s="31"/>
      <c r="D16" s="31"/>
      <c r="E16" s="37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</row>
    <row r="17" spans="2:17" ht="31.5" customHeight="1" thickBot="1">
      <c r="B17" s="33" t="s">
        <v>138</v>
      </c>
      <c r="C17" s="31"/>
      <c r="D17" s="31"/>
      <c r="E17" s="37"/>
      <c r="F17" s="30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</row>
    <row r="18" spans="2:17" ht="17.25" thickBot="1">
      <c r="C18" s="453"/>
      <c r="D18" s="453"/>
      <c r="E18" s="453"/>
      <c r="F18" s="453"/>
      <c r="G18" s="453"/>
      <c r="H18" s="453"/>
      <c r="I18" s="453"/>
      <c r="J18" s="453"/>
      <c r="K18" s="453"/>
      <c r="L18" s="453"/>
      <c r="M18" s="453"/>
      <c r="N18" s="453"/>
      <c r="O18" s="453"/>
      <c r="P18" s="453"/>
      <c r="Q18" s="453"/>
    </row>
    <row r="19" spans="2:17" ht="29.25" customHeight="1" thickBot="1">
      <c r="B19" s="448" t="s">
        <v>136</v>
      </c>
      <c r="C19" s="439" t="s">
        <v>211</v>
      </c>
      <c r="D19" s="440"/>
      <c r="E19" s="440"/>
      <c r="F19" s="440"/>
      <c r="G19" s="440"/>
      <c r="H19" s="440"/>
      <c r="I19" s="440"/>
      <c r="J19" s="440"/>
      <c r="K19" s="440"/>
      <c r="L19" s="440"/>
      <c r="M19" s="440"/>
      <c r="N19" s="440"/>
      <c r="O19" s="440"/>
      <c r="P19" s="440"/>
      <c r="Q19" s="447"/>
    </row>
    <row r="20" spans="2:17" ht="102" thickBot="1">
      <c r="B20" s="449"/>
      <c r="C20" s="56" t="s">
        <v>202</v>
      </c>
      <c r="D20" s="56" t="s">
        <v>203</v>
      </c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537"/>
    </row>
    <row r="21" spans="2:17" s="76" customFormat="1" ht="23.25" thickBot="1">
      <c r="B21" s="57" t="s">
        <v>137</v>
      </c>
      <c r="C21" s="31"/>
      <c r="D21" s="31"/>
      <c r="E21" s="37"/>
      <c r="F21" s="31"/>
      <c r="G21" s="31"/>
      <c r="H21" s="37"/>
      <c r="I21" s="31"/>
      <c r="J21" s="31"/>
      <c r="K21" s="37"/>
      <c r="L21" s="31"/>
      <c r="M21" s="31"/>
      <c r="N21" s="31"/>
      <c r="O21" s="31"/>
      <c r="P21" s="31"/>
      <c r="Q21" s="31"/>
    </row>
    <row r="22" spans="2:17" s="76" customFormat="1" ht="23.25" thickBot="1">
      <c r="B22" s="58" t="s">
        <v>138</v>
      </c>
      <c r="C22" s="31"/>
      <c r="D22" s="31"/>
      <c r="E22" s="37"/>
      <c r="F22" s="31"/>
      <c r="G22" s="31"/>
      <c r="H22" s="37"/>
      <c r="I22" s="31"/>
      <c r="J22" s="31"/>
      <c r="K22" s="37"/>
      <c r="L22" s="31"/>
      <c r="M22" s="31"/>
      <c r="N22" s="31"/>
      <c r="O22" s="31"/>
      <c r="P22" s="31"/>
      <c r="Q22" s="31"/>
    </row>
    <row r="24" spans="2:17" ht="30">
      <c r="B24" s="538" t="s">
        <v>259</v>
      </c>
      <c r="C24" s="538"/>
      <c r="D24" s="538"/>
      <c r="E24" s="538"/>
      <c r="F24" s="538"/>
      <c r="G24" s="222" t="s">
        <v>87</v>
      </c>
      <c r="H24" s="222"/>
      <c r="I24" s="222"/>
      <c r="J24" s="222"/>
      <c r="K24" s="222"/>
      <c r="L24" s="52"/>
      <c r="M24" s="222" t="s">
        <v>80</v>
      </c>
      <c r="N24" s="222"/>
      <c r="O24" s="222"/>
      <c r="P24" s="222"/>
      <c r="Q24" s="222"/>
    </row>
    <row r="25" spans="2:17" ht="30">
      <c r="B25" s="538" t="s">
        <v>79</v>
      </c>
      <c r="C25" s="538"/>
      <c r="D25" s="538"/>
      <c r="E25" s="538"/>
      <c r="F25" s="538"/>
      <c r="G25" s="221" t="s">
        <v>79</v>
      </c>
      <c r="H25" s="221"/>
      <c r="I25" s="221"/>
      <c r="J25" s="221"/>
      <c r="K25" s="221"/>
      <c r="L25" s="474"/>
      <c r="M25" s="221" t="s">
        <v>84</v>
      </c>
      <c r="N25" s="221"/>
      <c r="O25" s="221"/>
      <c r="P25" s="221"/>
      <c r="Q25" s="221"/>
    </row>
    <row r="26" spans="2:17" ht="30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38"/>
      <c r="M26" s="38"/>
      <c r="N26" s="38"/>
      <c r="O26" s="25"/>
    </row>
    <row r="27" spans="2:17" ht="30">
      <c r="B27" s="425" t="s">
        <v>83</v>
      </c>
      <c r="C27" s="425"/>
      <c r="D27" s="425"/>
      <c r="E27" s="425"/>
      <c r="F27" s="425"/>
      <c r="G27" s="221" t="s">
        <v>81</v>
      </c>
      <c r="H27" s="221"/>
      <c r="I27" s="221"/>
      <c r="J27" s="221"/>
      <c r="K27" s="221"/>
      <c r="L27" s="221"/>
      <c r="M27" s="221"/>
      <c r="N27" s="221"/>
      <c r="O27" s="221"/>
    </row>
    <row r="28" spans="2:17" ht="30">
      <c r="B28" s="221" t="s">
        <v>84</v>
      </c>
      <c r="C28" s="221"/>
      <c r="D28" s="221"/>
      <c r="E28" s="221"/>
      <c r="F28" s="221"/>
      <c r="G28" s="221" t="s">
        <v>84</v>
      </c>
      <c r="H28" s="221"/>
      <c r="I28" s="221"/>
      <c r="J28" s="221"/>
      <c r="K28" s="221"/>
      <c r="L28" s="221"/>
      <c r="M28" s="221"/>
      <c r="N28" s="221"/>
      <c r="O28" s="221"/>
    </row>
    <row r="29" spans="2:17" ht="22.5">
      <c r="B29" s="2"/>
      <c r="C29" s="2"/>
      <c r="D29" s="2"/>
      <c r="E29" s="2"/>
      <c r="F29" s="2"/>
      <c r="G29" s="2"/>
      <c r="H29" s="2"/>
      <c r="I29" s="2"/>
      <c r="J29" s="2"/>
      <c r="K29" s="2"/>
      <c r="L29" s="39"/>
      <c r="M29" s="39"/>
      <c r="N29" s="39"/>
      <c r="O29" s="2"/>
    </row>
  </sheetData>
  <mergeCells count="24">
    <mergeCell ref="C19:Q19"/>
    <mergeCell ref="M24:Q24"/>
    <mergeCell ref="M25:Q25"/>
    <mergeCell ref="G24:K24"/>
    <mergeCell ref="G25:K25"/>
    <mergeCell ref="B24:F24"/>
    <mergeCell ref="B14:B15"/>
    <mergeCell ref="F3:Q4"/>
    <mergeCell ref="F5:Q5"/>
    <mergeCell ref="C8:Q8"/>
    <mergeCell ref="B8:B9"/>
    <mergeCell ref="C14:E14"/>
    <mergeCell ref="B4:E4"/>
    <mergeCell ref="B5:E5"/>
    <mergeCell ref="B3:E3"/>
    <mergeCell ref="F14:Q14"/>
    <mergeCell ref="B19:B20"/>
    <mergeCell ref="B6:Q6"/>
    <mergeCell ref="C18:Q18"/>
    <mergeCell ref="B25:F25"/>
    <mergeCell ref="B27:F27"/>
    <mergeCell ref="G27:O27"/>
    <mergeCell ref="B28:F28"/>
    <mergeCell ref="G28:O28"/>
  </mergeCells>
  <printOptions horizontalCentered="1"/>
  <pageMargins left="0" right="0" top="0.5" bottom="0" header="0.3" footer="0.3"/>
  <pageSetup scale="7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N26"/>
  <sheetViews>
    <sheetView rightToLeft="1" tabSelected="1" topLeftCell="B1" workbookViewId="0">
      <selection activeCell="C7" sqref="C7:H7"/>
    </sheetView>
  </sheetViews>
  <sheetFormatPr defaultRowHeight="16.5"/>
  <cols>
    <col min="10" max="10" width="12.25" customWidth="1"/>
  </cols>
  <sheetData>
    <row r="3" spans="3:14" ht="17.25" thickBot="1"/>
    <row r="4" spans="3:14" ht="31.5" customHeight="1">
      <c r="C4" s="551" t="s">
        <v>57</v>
      </c>
      <c r="D4" s="552"/>
      <c r="E4" s="552"/>
      <c r="F4" s="553"/>
      <c r="G4" s="542" t="s">
        <v>73</v>
      </c>
      <c r="H4" s="543"/>
      <c r="I4" s="543"/>
      <c r="J4" s="543"/>
      <c r="K4" s="543"/>
      <c r="L4" s="543"/>
      <c r="M4" s="543"/>
      <c r="N4" s="544"/>
    </row>
    <row r="5" spans="3:14" ht="48.75" customHeight="1" thickBot="1">
      <c r="C5" s="548" t="s">
        <v>44</v>
      </c>
      <c r="D5" s="549"/>
      <c r="E5" s="549"/>
      <c r="F5" s="550"/>
      <c r="G5" s="545"/>
      <c r="H5" s="546"/>
      <c r="I5" s="546"/>
      <c r="J5" s="546"/>
      <c r="K5" s="546"/>
      <c r="L5" s="546"/>
      <c r="M5" s="546"/>
      <c r="N5" s="547"/>
    </row>
    <row r="6" spans="3:14" ht="32.25" customHeight="1" thickBot="1">
      <c r="C6" s="539" t="s">
        <v>72</v>
      </c>
      <c r="D6" s="540"/>
      <c r="E6" s="540"/>
      <c r="F6" s="541"/>
      <c r="G6" s="562" t="s">
        <v>70</v>
      </c>
      <c r="H6" s="563"/>
      <c r="I6" s="563"/>
      <c r="J6" s="563"/>
      <c r="K6" s="563"/>
      <c r="L6" s="563"/>
      <c r="M6" s="563"/>
      <c r="N6" s="568"/>
    </row>
    <row r="7" spans="3:14" ht="28.5" customHeight="1" thickBot="1">
      <c r="C7" s="518" t="s">
        <v>265</v>
      </c>
      <c r="D7" s="564"/>
      <c r="E7" s="564"/>
      <c r="F7" s="564"/>
      <c r="G7" s="564"/>
      <c r="H7" s="564"/>
      <c r="I7" s="7"/>
      <c r="J7" s="7"/>
      <c r="K7" s="7"/>
      <c r="L7" s="7"/>
      <c r="M7" s="7"/>
      <c r="N7" s="8"/>
    </row>
    <row r="8" spans="3:14" ht="17.25" thickBot="1"/>
    <row r="9" spans="3:14" ht="32.25" customHeight="1" thickBot="1">
      <c r="C9" s="565" t="s">
        <v>266</v>
      </c>
      <c r="D9" s="566"/>
      <c r="E9" s="566"/>
      <c r="F9" s="566"/>
      <c r="G9" s="566"/>
      <c r="H9" s="566"/>
      <c r="I9" s="566"/>
      <c r="J9" s="566"/>
      <c r="K9" s="566"/>
      <c r="L9" s="566"/>
      <c r="M9" s="566"/>
      <c r="N9" s="567"/>
    </row>
    <row r="10" spans="3:14" ht="58.5" customHeight="1" thickBot="1">
      <c r="C10" s="557" t="s">
        <v>267</v>
      </c>
      <c r="D10" s="558"/>
      <c r="E10" s="558"/>
      <c r="F10" s="559"/>
      <c r="G10" s="557" t="s">
        <v>268</v>
      </c>
      <c r="H10" s="558"/>
      <c r="I10" s="559"/>
      <c r="J10" s="560" t="s">
        <v>270</v>
      </c>
      <c r="K10" s="557" t="s">
        <v>271</v>
      </c>
      <c r="L10" s="558"/>
      <c r="M10" s="559"/>
      <c r="N10" s="554" t="s">
        <v>266</v>
      </c>
    </row>
    <row r="11" spans="3:14" ht="39.75" thickBot="1">
      <c r="C11" s="556" t="s">
        <v>188</v>
      </c>
      <c r="D11" s="556" t="s">
        <v>184</v>
      </c>
      <c r="E11" s="556" t="s">
        <v>229</v>
      </c>
      <c r="F11" s="556" t="s">
        <v>1</v>
      </c>
      <c r="G11" s="556" t="s">
        <v>269</v>
      </c>
      <c r="H11" s="556" t="s">
        <v>184</v>
      </c>
      <c r="I11" s="556" t="s">
        <v>1</v>
      </c>
      <c r="J11" s="561"/>
      <c r="K11" s="556" t="s">
        <v>272</v>
      </c>
      <c r="L11" s="556" t="s">
        <v>273</v>
      </c>
      <c r="M11" s="556" t="s">
        <v>1</v>
      </c>
      <c r="N11" s="555"/>
    </row>
    <row r="12" spans="3:14" ht="36" customHeight="1" thickBot="1">
      <c r="C12" s="128"/>
      <c r="D12" s="128"/>
      <c r="E12" s="128"/>
      <c r="F12" s="596">
        <f>E12+D12+C12</f>
        <v>0</v>
      </c>
      <c r="G12" s="128"/>
      <c r="H12" s="128"/>
      <c r="I12" s="596">
        <f>H12+G12</f>
        <v>0</v>
      </c>
      <c r="J12" s="596">
        <f>I12+F12</f>
        <v>0</v>
      </c>
      <c r="K12" s="596">
        <f>E25</f>
        <v>0</v>
      </c>
      <c r="L12" s="596">
        <f>I25</f>
        <v>0</v>
      </c>
      <c r="M12" s="596">
        <f>L12+K12</f>
        <v>0</v>
      </c>
      <c r="N12" s="596">
        <f>M12-J12</f>
        <v>0</v>
      </c>
    </row>
    <row r="14" spans="3:14" ht="17.25" thickBot="1"/>
    <row r="15" spans="3:14" ht="26.25" thickBot="1">
      <c r="C15" s="569" t="s">
        <v>200</v>
      </c>
      <c r="D15" s="570"/>
      <c r="E15" s="570"/>
      <c r="F15" s="570"/>
      <c r="G15" s="570"/>
      <c r="H15" s="570"/>
      <c r="I15" s="571"/>
    </row>
    <row r="16" spans="3:14" ht="26.25" thickBot="1">
      <c r="C16" s="572" t="s">
        <v>272</v>
      </c>
      <c r="D16" s="572"/>
      <c r="E16" s="573"/>
      <c r="F16" s="569" t="s">
        <v>273</v>
      </c>
      <c r="G16" s="570"/>
      <c r="H16" s="570"/>
      <c r="I16" s="571"/>
    </row>
    <row r="17" spans="3:9" ht="51.75" thickBot="1">
      <c r="C17" s="574" t="s">
        <v>68</v>
      </c>
      <c r="D17" s="575" t="s">
        <v>274</v>
      </c>
      <c r="E17" s="575" t="s">
        <v>275</v>
      </c>
      <c r="F17" s="576" t="s">
        <v>68</v>
      </c>
      <c r="G17" s="577" t="s">
        <v>274</v>
      </c>
      <c r="H17" s="578"/>
      <c r="I17" s="575" t="s">
        <v>275</v>
      </c>
    </row>
    <row r="18" spans="3:9" ht="26.25" thickBot="1">
      <c r="C18" s="579">
        <v>1</v>
      </c>
      <c r="D18" s="582" t="s">
        <v>276</v>
      </c>
      <c r="E18" s="581"/>
      <c r="F18" s="582">
        <v>1</v>
      </c>
      <c r="G18" s="583" t="s">
        <v>277</v>
      </c>
      <c r="H18" s="584"/>
      <c r="I18" s="581"/>
    </row>
    <row r="19" spans="3:9" ht="26.25" thickBot="1">
      <c r="C19" s="579">
        <v>2</v>
      </c>
      <c r="D19" s="582" t="s">
        <v>126</v>
      </c>
      <c r="E19" s="581"/>
      <c r="F19" s="582">
        <v>2</v>
      </c>
      <c r="G19" s="583" t="s">
        <v>127</v>
      </c>
      <c r="H19" s="584"/>
      <c r="I19" s="581"/>
    </row>
    <row r="20" spans="3:9" ht="49.5" customHeight="1" thickBot="1">
      <c r="C20" s="579">
        <v>3</v>
      </c>
      <c r="D20" s="595" t="s">
        <v>278</v>
      </c>
      <c r="E20" s="581"/>
      <c r="F20" s="582">
        <v>3</v>
      </c>
      <c r="G20" s="583" t="s">
        <v>279</v>
      </c>
      <c r="H20" s="584"/>
      <c r="I20" s="581"/>
    </row>
    <row r="21" spans="3:9" ht="26.25" thickBot="1">
      <c r="C21" s="579">
        <v>4</v>
      </c>
      <c r="D21" s="580"/>
      <c r="E21" s="581"/>
      <c r="F21" s="582">
        <v>4</v>
      </c>
      <c r="G21" s="585" t="s">
        <v>280</v>
      </c>
      <c r="H21" s="586"/>
      <c r="I21" s="581"/>
    </row>
    <row r="22" spans="3:9" ht="26.25" thickBot="1">
      <c r="C22" s="579">
        <v>5</v>
      </c>
      <c r="D22" s="580"/>
      <c r="E22" s="581"/>
      <c r="F22" s="582">
        <v>5</v>
      </c>
      <c r="G22" s="583"/>
      <c r="H22" s="584"/>
      <c r="I22" s="581"/>
    </row>
    <row r="23" spans="3:9" ht="26.25" thickBot="1">
      <c r="C23" s="579">
        <v>6</v>
      </c>
      <c r="D23" s="580"/>
      <c r="E23" s="581"/>
      <c r="F23" s="582">
        <v>6</v>
      </c>
      <c r="G23" s="583"/>
      <c r="H23" s="584"/>
      <c r="I23" s="581"/>
    </row>
    <row r="24" spans="3:9" ht="26.25" thickBot="1">
      <c r="C24" s="579">
        <v>7</v>
      </c>
      <c r="D24" s="580"/>
      <c r="E24" s="581"/>
      <c r="F24" s="582">
        <v>7</v>
      </c>
      <c r="G24" s="583"/>
      <c r="H24" s="584"/>
      <c r="I24" s="581"/>
    </row>
    <row r="25" spans="3:9" ht="26.25" thickBot="1">
      <c r="C25" s="587" t="s">
        <v>281</v>
      </c>
      <c r="D25" s="588"/>
      <c r="E25" s="581">
        <f>SUM(E18:E24)</f>
        <v>0</v>
      </c>
      <c r="F25" s="589" t="s">
        <v>282</v>
      </c>
      <c r="G25" s="590"/>
      <c r="H25" s="591"/>
      <c r="I25" s="581">
        <f>SUM(I18:I24)</f>
        <v>0</v>
      </c>
    </row>
    <row r="26" spans="3:9" ht="26.25" thickBot="1">
      <c r="C26" s="592" t="s">
        <v>283</v>
      </c>
      <c r="D26" s="593"/>
      <c r="E26" s="593"/>
      <c r="F26" s="593"/>
      <c r="G26" s="592">
        <f>E25+I25</f>
        <v>0</v>
      </c>
      <c r="H26" s="593"/>
      <c r="I26" s="594"/>
    </row>
  </sheetData>
  <mergeCells count="27">
    <mergeCell ref="G24:H24"/>
    <mergeCell ref="C25:D25"/>
    <mergeCell ref="F25:H25"/>
    <mergeCell ref="C26:F26"/>
    <mergeCell ref="G26:I26"/>
    <mergeCell ref="G18:H18"/>
    <mergeCell ref="G19:H19"/>
    <mergeCell ref="G20:H20"/>
    <mergeCell ref="G21:H21"/>
    <mergeCell ref="G22:H22"/>
    <mergeCell ref="G23:H23"/>
    <mergeCell ref="G4:N5"/>
    <mergeCell ref="G6:N6"/>
    <mergeCell ref="C15:I15"/>
    <mergeCell ref="C16:E16"/>
    <mergeCell ref="F16:I16"/>
    <mergeCell ref="G17:H17"/>
    <mergeCell ref="C7:H7"/>
    <mergeCell ref="C10:F10"/>
    <mergeCell ref="G10:I10"/>
    <mergeCell ref="J10:J11"/>
    <mergeCell ref="K10:M10"/>
    <mergeCell ref="C9:N9"/>
    <mergeCell ref="N10:N11"/>
    <mergeCell ref="C4:F4"/>
    <mergeCell ref="C5:F5"/>
    <mergeCell ref="C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روکش</vt:lpstr>
      <vt:lpstr>حقوق ومزایای مستمر</vt:lpstr>
      <vt:lpstr>سایر پرسنلی</vt:lpstr>
      <vt:lpstr>سایر هزینه ها</vt:lpstr>
      <vt:lpstr>تملک دارایی</vt:lpstr>
      <vt:lpstr>اطلاعات نیروی انسانی</vt:lpstr>
      <vt:lpstr>شاخص</vt:lpstr>
      <vt:lpstr>پیوست - چزئیات تراز </vt:lpstr>
      <vt:lpstr>'اطلاعات نیروی انسانی'!Print_Area</vt:lpstr>
      <vt:lpstr>'تملک دارایی'!Print_Area</vt:lpstr>
      <vt:lpstr>'حقوق ومزایای مستمر'!Print_Area</vt:lpstr>
      <vt:lpstr>روکش!Print_Area</vt:lpstr>
      <vt:lpstr>'سایر پرسنلی'!Print_Area</vt:lpstr>
      <vt:lpstr>'سایر هزینه ها'!Print_Area</vt:lpstr>
      <vt:lpstr>شاخص!Print_Area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2025-07-20T05:42:03Z</dcterms:modified>
</cp:coreProperties>
</file>